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6" yWindow="-72" windowWidth="2100" windowHeight="1140" activeTab="3"/>
  </bookViews>
  <sheets>
    <sheet name="дод1" sheetId="5" r:id="rId1"/>
    <sheet name="дод2" sheetId="1" r:id="rId2"/>
    <sheet name="дод3" sheetId="3" r:id="rId3"/>
    <sheet name="дод4" sheetId="4" r:id="rId4"/>
    <sheet name="Лист5" sheetId="6" r:id="rId5"/>
  </sheets>
  <definedNames>
    <definedName name="_xlnm.Print_Area" localSheetId="2">дод3!$A$1:$D$41</definedName>
    <definedName name="_xlnm.Print_Area" localSheetId="3">дод4!$A$1:$J$37</definedName>
  </definedNames>
  <calcPr calcId="125725"/>
</workbook>
</file>

<file path=xl/calcChain.xml><?xml version="1.0" encoding="utf-8"?>
<calcChain xmlns="http://schemas.openxmlformats.org/spreadsheetml/2006/main">
  <c r="I14" i="4"/>
  <c r="H14"/>
  <c r="H23"/>
  <c r="I23"/>
  <c r="I32" s="1"/>
  <c r="J23"/>
  <c r="J32" s="1"/>
  <c r="G23"/>
  <c r="G26"/>
  <c r="I20"/>
  <c r="J20"/>
  <c r="H20"/>
  <c r="G22"/>
  <c r="J14"/>
  <c r="D32" i="3"/>
  <c r="D39" s="1"/>
  <c r="D37" s="1"/>
  <c r="D38"/>
  <c r="D28"/>
  <c r="D25"/>
  <c r="J32" i="1"/>
  <c r="O25"/>
  <c r="N25"/>
  <c r="M25"/>
  <c r="L25"/>
  <c r="K25"/>
  <c r="I25"/>
  <c r="G25"/>
  <c r="H25"/>
  <c r="F25"/>
  <c r="P26"/>
  <c r="J26"/>
  <c r="E26"/>
  <c r="G16"/>
  <c r="H16"/>
  <c r="I16"/>
  <c r="F16"/>
  <c r="F17"/>
  <c r="E17" s="1"/>
  <c r="H32" i="4" l="1"/>
  <c r="G20"/>
  <c r="J31" i="1"/>
  <c r="E31"/>
  <c r="P31" s="1"/>
  <c r="O29"/>
  <c r="K29"/>
  <c r="G14" i="4" l="1"/>
  <c r="C26" i="5"/>
  <c r="C25"/>
  <c r="C24"/>
  <c r="F23"/>
  <c r="E23"/>
  <c r="D23"/>
  <c r="F22"/>
  <c r="F27" s="1"/>
  <c r="E22"/>
  <c r="E27" s="1"/>
  <c r="D22"/>
  <c r="D27" s="1"/>
  <c r="C19"/>
  <c r="C18"/>
  <c r="C17"/>
  <c r="F16"/>
  <c r="F15" s="1"/>
  <c r="F20" s="1"/>
  <c r="E16"/>
  <c r="E15" s="1"/>
  <c r="E20" s="1"/>
  <c r="D16"/>
  <c r="C23" l="1"/>
  <c r="C16"/>
  <c r="D15"/>
  <c r="C22"/>
  <c r="C27" s="1"/>
  <c r="D20" l="1"/>
  <c r="C15"/>
  <c r="C20" s="1"/>
  <c r="I14" i="6"/>
  <c r="I21" s="1"/>
  <c r="H14"/>
  <c r="H21" s="1"/>
  <c r="G29" i="4" l="1"/>
  <c r="K28" i="1"/>
  <c r="F29"/>
  <c r="O28"/>
  <c r="N29"/>
  <c r="N28" s="1"/>
  <c r="M29"/>
  <c r="M28" s="1"/>
  <c r="L29"/>
  <c r="L28" s="1"/>
  <c r="G29"/>
  <c r="H29"/>
  <c r="I29"/>
  <c r="J30"/>
  <c r="E30"/>
  <c r="F20"/>
  <c r="G25" i="4"/>
  <c r="G24"/>
  <c r="G27"/>
  <c r="G28"/>
  <c r="G17"/>
  <c r="G15" i="1"/>
  <c r="H15"/>
  <c r="I15"/>
  <c r="J18"/>
  <c r="J16"/>
  <c r="J15"/>
  <c r="E18"/>
  <c r="H13" i="4"/>
  <c r="I13"/>
  <c r="J13"/>
  <c r="G12"/>
  <c r="G13" s="1"/>
  <c r="E29" i="1" l="1"/>
  <c r="P30"/>
  <c r="J28"/>
  <c r="E16"/>
  <c r="P16" s="1"/>
  <c r="F15"/>
  <c r="E15" s="1"/>
  <c r="P15" s="1"/>
  <c r="P18"/>
  <c r="J21"/>
  <c r="E21"/>
  <c r="G31" i="4"/>
  <c r="P21" i="1" l="1"/>
  <c r="J29"/>
  <c r="J33"/>
  <c r="J34"/>
  <c r="O24"/>
  <c r="M24"/>
  <c r="L24"/>
  <c r="K24"/>
  <c r="N24"/>
  <c r="I24"/>
  <c r="G24"/>
  <c r="H24"/>
  <c r="F24"/>
  <c r="O20"/>
  <c r="O19" s="1"/>
  <c r="N20"/>
  <c r="N19" s="1"/>
  <c r="M20"/>
  <c r="M19" s="1"/>
  <c r="L20"/>
  <c r="L19" s="1"/>
  <c r="K20"/>
  <c r="K19" s="1"/>
  <c r="G20"/>
  <c r="G19" s="1"/>
  <c r="H20"/>
  <c r="H19" s="1"/>
  <c r="I20"/>
  <c r="I19" s="1"/>
  <c r="F19"/>
  <c r="E22"/>
  <c r="E23"/>
  <c r="E27"/>
  <c r="J23"/>
  <c r="J27"/>
  <c r="J22"/>
  <c r="E34"/>
  <c r="P27" l="1"/>
  <c r="M35"/>
  <c r="P34"/>
  <c r="L35"/>
  <c r="J24"/>
  <c r="N35"/>
  <c r="K35"/>
  <c r="J19"/>
  <c r="P22"/>
  <c r="P23"/>
  <c r="O35"/>
  <c r="J25"/>
  <c r="E25"/>
  <c r="E24"/>
  <c r="J20"/>
  <c r="E20"/>
  <c r="E19"/>
  <c r="G28"/>
  <c r="G35" s="1"/>
  <c r="F28"/>
  <c r="H28"/>
  <c r="H35" s="1"/>
  <c r="E32"/>
  <c r="E33"/>
  <c r="P24" l="1"/>
  <c r="J35"/>
  <c r="F35"/>
  <c r="P19"/>
  <c r="P25"/>
  <c r="I28"/>
  <c r="I35" s="1"/>
  <c r="P20"/>
  <c r="E35" l="1"/>
  <c r="E28"/>
  <c r="P28" s="1"/>
  <c r="G16" i="4"/>
  <c r="G30"/>
  <c r="G21"/>
  <c r="G18"/>
  <c r="G19"/>
  <c r="G15"/>
  <c r="P33" i="1"/>
  <c r="G32" i="4" l="1"/>
  <c r="P35" i="1"/>
  <c r="P32"/>
  <c r="P29"/>
</calcChain>
</file>

<file path=xl/sharedStrings.xml><?xml version="1.0" encoding="utf-8"?>
<sst xmlns="http://schemas.openxmlformats.org/spreadsheetml/2006/main" count="337" uniqueCount="184">
  <si>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</si>
  <si>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</si>
  <si>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</si>
  <si>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</si>
  <si>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</si>
  <si>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</si>
  <si>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</si>
  <si>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</si>
  <si>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</si>
  <si>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</si>
  <si>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</si>
  <si>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</si>
  <si>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</si>
  <si>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</si>
  <si>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</si>
  <si>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</si>
  <si>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3700000</t>
  </si>
  <si>
    <t>3710000</t>
  </si>
  <si>
    <t>0180</t>
  </si>
  <si>
    <t xml:space="preserve"> </t>
  </si>
  <si>
    <t>X</t>
  </si>
  <si>
    <t>УСЬОГО</t>
  </si>
  <si>
    <t>Голова районної ради</t>
  </si>
  <si>
    <t>Андрій ПОРИЦЬКИЙ</t>
  </si>
  <si>
    <t>(код бюджету)</t>
  </si>
  <si>
    <t>Фінансове управління Червоноградської районної державної адміністрації</t>
  </si>
  <si>
    <t>Зміни до розподілу видатків районного бюджету на 2021 рік</t>
  </si>
  <si>
    <t>Додаток 2</t>
  </si>
  <si>
    <t>до рішення Червоноградської районної ради Львівської області</t>
  </si>
  <si>
    <t>"Про внесення змін до показників районного бюджету</t>
  </si>
  <si>
    <t>Червоноградського району на 2021 рік"</t>
  </si>
  <si>
    <t>(грн)</t>
  </si>
  <si>
    <t>Усього</t>
  </si>
  <si>
    <t>Додаток 1</t>
  </si>
  <si>
    <t>1</t>
  </si>
  <si>
    <t xml:space="preserve">    </t>
  </si>
  <si>
    <t>13322200000</t>
  </si>
  <si>
    <t xml:space="preserve">                      </t>
  </si>
  <si>
    <t xml:space="preserve">                                                                                                          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</si>
  <si>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</si>
  <si>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</si>
  <si>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міського бюджету/відповідального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</si>
  <si>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</si>
  <si>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</si>
  <si>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х</t>
  </si>
  <si>
    <t xml:space="preserve">Фінансове управління Червоноградської райдержадміністрації </t>
  </si>
  <si>
    <t>проект</t>
  </si>
  <si>
    <t xml:space="preserve">Зміни до розподілу витрат районного бюджету на реалізацію районних програм у 2021 році   </t>
  </si>
  <si>
    <t>Субвенція з місцевого бюджету на співфінансування інвестиційних проектів</t>
  </si>
  <si>
    <t>3719750</t>
  </si>
  <si>
    <t>9750</t>
  </si>
  <si>
    <t>Інші субвенції з місцевого бюджету</t>
  </si>
  <si>
    <t xml:space="preserve">Інші субвенції з місцевого бюджету </t>
  </si>
  <si>
    <t>Червоноградська районна державна адміністрація</t>
  </si>
  <si>
    <t>Субвенція з місцевого бюджету державному бюджету на виконання програм соціально-економічного розвитку регіонів</t>
  </si>
  <si>
    <t>Управління соціального захисту населення  Червоноградської райдержадміністрації</t>
  </si>
  <si>
    <t>ВСЬОГО</t>
  </si>
  <si>
    <t xml:space="preserve">Програма забезпечення фінансовим ресурсом Сокальського районного центру соціальних служб для сім’ї, дітей та молоді, що ліквідується, на 2021 рік </t>
  </si>
  <si>
    <t>Програма забезпечення пожежної безпеки на  території Червоноградського району Львівської області на 2021 рік</t>
  </si>
  <si>
    <t>Інші заходи у сфері соціального захисту і соціального забезпечення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</si>
  <si>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</si>
  <si>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Програма підтримки органів виконавчої влади Червоноградського району на 2021 рік</t>
  </si>
  <si>
    <t>Управління соціального захисту Червоноградської районної державної адміністрації</t>
  </si>
  <si>
    <t>Інші заходи в галузі культури і мистецтва</t>
  </si>
  <si>
    <t>Програма підтримки культурно-просвітницьких та інформаційно-презентаційних заходів на 2021 рік</t>
  </si>
  <si>
    <t>Програма запровадження системи відеоспостереження та відеоаналітики на території Червоноградського району на 2021 рік</t>
  </si>
  <si>
    <t>Червоноградська районна рада</t>
  </si>
  <si>
    <t>Програма фінансової підтримки та зміцнення матеріально-технічної бази КП ТРК "Сокаль" на 2021 рік</t>
  </si>
  <si>
    <t>Фінансова підтримка засобів масової інформації</t>
  </si>
  <si>
    <t>Програма забезпечення житлом дітей-сиріт, дітей, позбавлених батьківського піклування, та осіб з їх числа у Червоноградському районі на 2021 - 2023 роки</t>
  </si>
  <si>
    <t>Радехівська міська рада</t>
  </si>
  <si>
    <t>Програма підтримки дорожнього господарства у Червоноградському районі на 2021-2023 роки</t>
  </si>
  <si>
    <t>0100000</t>
  </si>
  <si>
    <t>0118410</t>
  </si>
  <si>
    <t>0830</t>
  </si>
  <si>
    <t>0200000</t>
  </si>
  <si>
    <t>0219800</t>
  </si>
  <si>
    <t>0214082</t>
  </si>
  <si>
    <t>0829</t>
  </si>
  <si>
    <t>0216083</t>
  </si>
  <si>
    <t>0610</t>
  </si>
  <si>
    <t>0800000</t>
  </si>
  <si>
    <t>0813242</t>
  </si>
  <si>
    <t>1090</t>
  </si>
  <si>
    <t>0110000</t>
  </si>
  <si>
    <t>0210000</t>
  </si>
  <si>
    <t>0810000</t>
  </si>
  <si>
    <t xml:space="preserve">Комплексна програма підтримки та розвитку установ гуманітарної сфери Червоноградського району на 2021 рік </t>
  </si>
  <si>
    <t xml:space="preserve">Зміни до міжбюджетних трансфертів на 2021 рік    </t>
  </si>
  <si>
    <t>Код Класифікації доходу бюджету/ Код бюджету</t>
  </si>
  <si>
    <t>І. Трансферти до загального фонду бюджету</t>
  </si>
  <si>
    <t>ІІ. Трансферти до спеціального фонду бюджету</t>
  </si>
  <si>
    <t>Усього за розділами І,ІІ, у тому числі</t>
  </si>
  <si>
    <t>Х</t>
  </si>
  <si>
    <t>загальний фонд</t>
  </si>
  <si>
    <t>спеціальний фонд</t>
  </si>
  <si>
    <t>2.</t>
  </si>
  <si>
    <t>Показники міжбюджетних трансфертів  іншим бюджетам</t>
  </si>
  <si>
    <t>Код Програмної класифікації видатків та кредитування місцевого бюджету/ Код бюджету</t>
  </si>
  <si>
    <t>Найменування трансферту/                                                                  Найменування бюджету -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</si>
  <si>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</si>
  <si>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</si>
  <si>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</si>
  <si>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Голова районної ради                                                                         Андрій ПОРИЦЬКИЙ</t>
  </si>
  <si>
    <t>Програма підтримки бюджетних установ у сфері охорони здоров'я Червоноградського району на 2021 рік</t>
  </si>
  <si>
    <t>рішення сесії           від 4 червня 2021 року №89</t>
  </si>
  <si>
    <t>рішення сесії           від 23 квітня 2021 року №77</t>
  </si>
  <si>
    <t>Найменування трансферту/ Найменування бюджету- надавача міжбюджетного трансферту</t>
  </si>
  <si>
    <t>1. Показники міжбюджетних трансфертів з інших бюджетів</t>
  </si>
  <si>
    <t>Програма забезпечення надійної охорони Державного кордону України та покращення матеріально-технічного забезпечення відділу прикордонної служби "Нісмичі" Львівського прикордонного загону, що розташований на території Червоноградського району Львівської області на 2021 рік</t>
  </si>
  <si>
    <t>рішення сесії           від 16 липня 2021 року №93</t>
  </si>
  <si>
    <t>рішення сесії           від 16 липня 2021 року №94</t>
  </si>
  <si>
    <t>рішення сесії           від 16 липня 2021 року №95</t>
  </si>
  <si>
    <t>рішення сесії           від 16 липня 2021 року №96</t>
  </si>
  <si>
    <t>рішення сесії           від 16 липня 2021 року №97</t>
  </si>
  <si>
    <t>рішення сесії           від 16 липня 2021 року №98</t>
  </si>
  <si>
    <t>рішення сесії           від 16 липня 2021 року №99</t>
  </si>
  <si>
    <t>рішення сесії           від 16 липня 2021 року №100</t>
  </si>
  <si>
    <t xml:space="preserve">Програма соціального захисту окремих категорій населення Червоноградського району на 2021 рік </t>
  </si>
  <si>
    <t>рішення сесії           від 16 липня 2021 року №101</t>
  </si>
  <si>
    <t>Розподіл обсягу капітальних вкладень районного бюджету у розрізі інвестиційних проектів у 2021 році</t>
  </si>
  <si>
    <t>код бюджету</t>
  </si>
  <si>
    <t>грн.</t>
  </si>
  <si>
    <t xml:space="preserve">Код Програмної класифікації видатків та кредитування місцевого бюджету </t>
  </si>
  <si>
    <t xml:space="preserve">Код Типової програмної класифікації видатків та кредитування місцевого бюджету 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</si>
  <si>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</si>
  <si>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інвестиційного проекту</t>
  </si>
  <si>
    <t>Загальний період реалізації проекту, (рік початку і завершення)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</si>
  <si>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</si>
  <si>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</si>
  <si>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2021 році, гривень</t>
  </si>
  <si>
    <t>Очікуваний рівень готовності проекту на кінець2021 року, %</t>
  </si>
  <si>
    <t>01</t>
  </si>
  <si>
    <t xml:space="preserve">Районна рада </t>
  </si>
  <si>
    <t>0117330</t>
  </si>
  <si>
    <t>7330</t>
  </si>
  <si>
    <t>0443</t>
  </si>
  <si>
    <t>Будівництво -1 інших об'єктів комунальної власності</t>
  </si>
  <si>
    <t>"Будівництво оглядової вежі" в с.Конотопи на території Опільської сільської ради, Сокальського району Львівської області". Коригування".</t>
  </si>
  <si>
    <t>2020-2021</t>
  </si>
  <si>
    <t>"Будівництво (влаштування) центру байдарочного туризму в м. Сокаль Львівської області". Коригування".</t>
  </si>
  <si>
    <t>Будівництво пішоходної алеї на території центру байдарочного туризму в м. Сокаль Львівської області</t>
  </si>
  <si>
    <t>0110180</t>
  </si>
  <si>
    <t>Інша діяльність у сфері державного управління</t>
  </si>
  <si>
    <t>Капітальні видатки (придбання наметів)</t>
  </si>
  <si>
    <t>0456</t>
  </si>
  <si>
    <t>Капітальні видатки (придбання стелажів для зберігання байдарок)</t>
  </si>
  <si>
    <t>Зміни до джерел фінансування районного бюджету на 2021 рік</t>
  </si>
  <si>
    <t>Код</t>
  </si>
  <si>
    <t>Найменування згідно з Класифікацією фінансування бюджету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</si>
  <si>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</si>
  <si>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</si>
  <si>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</si>
  <si>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</si>
  <si>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</si>
  <si>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</si>
  <si>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</si>
  <si>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</si>
  <si>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</si>
  <si>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</si>
  <si>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"Про внесення змін до показників районного бюджету 				_x000D_
					Червоноградського району на 2021 рік"</t>
  </si>
  <si>
    <t>Сокальська міська рада</t>
  </si>
  <si>
    <t xml:space="preserve">Великомостівська міська рада </t>
  </si>
  <si>
    <t>Субвенція з місцевого бюджету на виконання інвестиційних проектів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</si>
  <si>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</si>
  <si>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</si>
  <si>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</si>
  <si>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</si>
  <si>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0817693</t>
  </si>
  <si>
    <t>7693</t>
  </si>
  <si>
    <t>Інші заходи, пов'язані з економічною діяльністю</t>
  </si>
  <si>
    <t>0490</t>
  </si>
  <si>
    <t>Лопатинська селищна рада</t>
  </si>
  <si>
    <t>Червоноградська міська рада</t>
  </si>
  <si>
    <t>Додаток 5</t>
  </si>
  <si>
    <t>"Будівництво оглядової вежі в с.Конотопи на території Червоноградського району Львівської області. Коригування".</t>
  </si>
  <si>
    <t>Додаток 4</t>
  </si>
  <si>
    <t>рішення сесії           від 10 грудня 2021 року №132</t>
  </si>
  <si>
    <t>Програм для забезпечення виконання управлінням соціального захисту населення Червоноградської районної державної адміністрації Львівської області рішень суду та пов’язаних із ними стягнень на 2021 – 2023 роки</t>
  </si>
  <si>
    <t>від 10  грудня 2021 року № 136</t>
  </si>
  <si>
    <t xml:space="preserve">від 10 грудня 2021 року №136 </t>
  </si>
  <si>
    <t>від 10  грудня 2021 року №136</t>
  </si>
  <si>
    <t xml:space="preserve">               (грн.)</t>
  </si>
  <si>
    <t>від 10 грудня 2021 року № 136</t>
  </si>
</sst>
</file>

<file path=xl/styles.xml><?xml version="1.0" encoding="utf-8"?>
<styleSheet xmlns="http://schemas.openxmlformats.org/spreadsheetml/2006/main">
  <numFmts count="2">
    <numFmt numFmtId="164" formatCode="_-* #,##0\ &quot;грн.&quot;_-;\-* #,##0\ &quot;грн.&quot;_-;_-* &quot;-&quot;\ &quot;грн.&quot;_-;_-@_-"/>
    <numFmt numFmtId="165" formatCode="0.0"/>
  </numFmts>
  <fonts count="51"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b/>
      <sz val="1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1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8" applyNumberFormat="0" applyAlignment="0" applyProtection="0"/>
    <xf numFmtId="0" fontId="7" fillId="20" borderId="9" applyNumberFormat="0" applyAlignment="0" applyProtection="0"/>
    <xf numFmtId="0" fontId="8" fillId="20" borderId="8" applyNumberFormat="0" applyAlignment="0" applyProtection="0"/>
    <xf numFmtId="164" fontId="2" fillId="0" borderId="0" applyFont="0" applyFill="0" applyBorder="0" applyAlignment="0" applyProtection="0"/>
    <xf numFmtId="0" fontId="9" fillId="0" borderId="10" applyNumberFormat="0" applyFill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1" fillId="0" borderId="0" applyNumberFormat="0" applyFill="0" applyBorder="0" applyAlignment="0" applyProtection="0"/>
    <xf numFmtId="0" fontId="24" fillId="0" borderId="0">
      <alignment vertical="top"/>
    </xf>
    <xf numFmtId="0" fontId="12" fillId="0" borderId="13" applyNumberFormat="0" applyFill="0" applyAlignment="0" applyProtection="0"/>
    <xf numFmtId="0" fontId="13" fillId="21" borderId="14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15" applyNumberFormat="0" applyFont="0" applyAlignment="0" applyProtection="0"/>
    <xf numFmtId="0" fontId="18" fillId="0" borderId="16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38" fillId="0" borderId="0"/>
  </cellStyleXfs>
  <cellXfs count="313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1"/>
    <xf numFmtId="0" fontId="21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wrapText="1"/>
    </xf>
    <xf numFmtId="0" fontId="22" fillId="0" borderId="3" xfId="29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0" xfId="0" applyFont="1"/>
    <xf numFmtId="0" fontId="21" fillId="0" borderId="0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3" fillId="0" borderId="0" xfId="39" applyFont="1" applyBorder="1" applyAlignment="1">
      <alignment vertical="center" wrapText="1"/>
    </xf>
    <xf numFmtId="0" fontId="3" fillId="0" borderId="0" xfId="39" applyFont="1" applyBorder="1" applyAlignment="1">
      <alignment horizontal="center" vertical="center" wrapText="1"/>
    </xf>
    <xf numFmtId="0" fontId="22" fillId="0" borderId="0" xfId="29" applyNumberFormat="1" applyFont="1" applyFill="1" applyBorder="1" applyAlignment="1" applyProtection="1">
      <alignment horizontal="center" wrapText="1"/>
    </xf>
    <xf numFmtId="0" fontId="22" fillId="0" borderId="0" xfId="1" applyFont="1" applyBorder="1"/>
    <xf numFmtId="3" fontId="22" fillId="0" borderId="0" xfId="1" applyNumberFormat="1" applyFont="1" applyBorder="1" applyAlignment="1">
      <alignment horizontal="right"/>
    </xf>
    <xf numFmtId="3" fontId="22" fillId="0" borderId="0" xfId="1" applyNumberFormat="1" applyFont="1" applyBorder="1" applyAlignment="1">
      <alignment horizontal="center"/>
    </xf>
    <xf numFmtId="3" fontId="23" fillId="0" borderId="0" xfId="1" applyNumberFormat="1" applyFont="1" applyBorder="1" applyAlignment="1">
      <alignment horizontal="right"/>
    </xf>
    <xf numFmtId="0" fontId="27" fillId="0" borderId="0" xfId="39" applyFont="1" applyBorder="1" applyAlignment="1">
      <alignment vertical="center"/>
    </xf>
    <xf numFmtId="0" fontId="22" fillId="0" borderId="3" xfId="1" applyFont="1" applyBorder="1" applyAlignment="1">
      <alignment horizontal="center"/>
    </xf>
    <xf numFmtId="0" fontId="23" fillId="0" borderId="0" xfId="29" applyNumberFormat="1" applyFont="1" applyFill="1" applyBorder="1" applyAlignment="1" applyProtection="1">
      <alignment horizontal="right" wrapText="1"/>
    </xf>
    <xf numFmtId="0" fontId="22" fillId="0" borderId="3" xfId="1" applyFont="1" applyBorder="1" applyAlignment="1">
      <alignment horizontal="center" wrapText="1"/>
    </xf>
    <xf numFmtId="4" fontId="28" fillId="0" borderId="3" xfId="0" applyNumberFormat="1" applyFont="1" applyFill="1" applyBorder="1" applyAlignment="1">
      <alignment vertical="center" wrapText="1"/>
    </xf>
    <xf numFmtId="0" fontId="21" fillId="0" borderId="0" xfId="1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22" fillId="0" borderId="3" xfId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26" fillId="0" borderId="0" xfId="0" applyNumberFormat="1" applyFont="1" applyAlignment="1">
      <alignment horizontal="center"/>
    </xf>
    <xf numFmtId="0" fontId="28" fillId="0" borderId="0" xfId="0" applyFont="1"/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 wrapText="1"/>
    </xf>
    <xf numFmtId="0" fontId="28" fillId="0" borderId="25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37" xfId="0" applyFont="1" applyBorder="1" applyAlignment="1">
      <alignment horizontal="center"/>
    </xf>
    <xf numFmtId="0" fontId="29" fillId="0" borderId="36" xfId="0" applyFont="1" applyBorder="1" applyAlignment="1">
      <alignment horizontal="left"/>
    </xf>
    <xf numFmtId="0" fontId="28" fillId="0" borderId="0" xfId="0" applyFont="1" applyBorder="1"/>
    <xf numFmtId="0" fontId="29" fillId="0" borderId="0" xfId="0" applyFont="1" applyBorder="1" applyAlignment="1">
      <alignment horizontal="center"/>
    </xf>
    <xf numFmtId="4" fontId="29" fillId="0" borderId="0" xfId="0" applyNumberFormat="1" applyFont="1" applyBorder="1" applyAlignment="1">
      <alignment horizontal="right"/>
    </xf>
    <xf numFmtId="0" fontId="28" fillId="0" borderId="5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left" wrapText="1"/>
    </xf>
    <xf numFmtId="0" fontId="28" fillId="0" borderId="26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left" vertical="center" wrapText="1"/>
    </xf>
    <xf numFmtId="0" fontId="28" fillId="0" borderId="3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49" fontId="28" fillId="0" borderId="5" xfId="0" applyNumberFormat="1" applyFont="1" applyBorder="1" applyAlignment="1">
      <alignment horizontal="center" vertical="center"/>
    </xf>
    <xf numFmtId="4" fontId="28" fillId="0" borderId="3" xfId="0" applyNumberFormat="1" applyFont="1" applyBorder="1" applyAlignment="1">
      <alignment horizontal="left" vertical="center" wrapText="1"/>
    </xf>
    <xf numFmtId="49" fontId="28" fillId="0" borderId="32" xfId="0" applyNumberFormat="1" applyFont="1" applyBorder="1" applyAlignment="1">
      <alignment horizontal="center" vertical="center"/>
    </xf>
    <xf numFmtId="49" fontId="28" fillId="0" borderId="19" xfId="0" applyNumberFormat="1" applyFont="1" applyBorder="1" applyAlignment="1">
      <alignment horizontal="center" vertical="center"/>
    </xf>
    <xf numFmtId="49" fontId="28" fillId="0" borderId="3" xfId="0" applyNumberFormat="1" applyFont="1" applyBorder="1" applyAlignment="1">
      <alignment horizontal="center" vertical="center"/>
    </xf>
    <xf numFmtId="49" fontId="28" fillId="0" borderId="6" xfId="0" applyNumberFormat="1" applyFont="1" applyBorder="1" applyAlignment="1">
      <alignment horizontal="center" vertical="center"/>
    </xf>
    <xf numFmtId="0" fontId="28" fillId="0" borderId="19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49" fontId="28" fillId="0" borderId="20" xfId="0" applyNumberFormat="1" applyFont="1" applyBorder="1" applyAlignment="1">
      <alignment horizontal="center" vertical="center"/>
    </xf>
    <xf numFmtId="49" fontId="28" fillId="0" borderId="17" xfId="0" applyNumberFormat="1" applyFont="1" applyBorder="1" applyAlignment="1">
      <alignment horizontal="center" vertical="center"/>
    </xf>
    <xf numFmtId="0" fontId="30" fillId="0" borderId="0" xfId="0" applyFont="1"/>
    <xf numFmtId="0" fontId="28" fillId="0" borderId="0" xfId="0" applyFont="1" applyAlignment="1">
      <alignment horizontal="center"/>
    </xf>
    <xf numFmtId="0" fontId="28" fillId="0" borderId="5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8" fillId="0" borderId="3" xfId="0" applyFont="1" applyBorder="1" applyAlignment="1">
      <alignment vertical="center" wrapText="1"/>
    </xf>
    <xf numFmtId="3" fontId="28" fillId="0" borderId="5" xfId="0" applyNumberFormat="1" applyFont="1" applyBorder="1" applyAlignment="1">
      <alignment horizontal="center"/>
    </xf>
    <xf numFmtId="3" fontId="28" fillId="0" borderId="41" xfId="0" applyNumberFormat="1" applyFont="1" applyBorder="1" applyAlignment="1">
      <alignment horizontal="center"/>
    </xf>
    <xf numFmtId="3" fontId="29" fillId="0" borderId="17" xfId="0" applyNumberFormat="1" applyFont="1" applyBorder="1" applyAlignment="1">
      <alignment horizontal="right"/>
    </xf>
    <xf numFmtId="3" fontId="29" fillId="0" borderId="31" xfId="0" applyNumberFormat="1" applyFont="1" applyBorder="1" applyAlignment="1">
      <alignment horizontal="right"/>
    </xf>
    <xf numFmtId="0" fontId="28" fillId="0" borderId="6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center" wrapText="1"/>
    </xf>
    <xf numFmtId="49" fontId="28" fillId="0" borderId="38" xfId="0" applyNumberFormat="1" applyFont="1" applyBorder="1" applyAlignment="1">
      <alignment horizontal="center" vertical="center"/>
    </xf>
    <xf numFmtId="49" fontId="28" fillId="0" borderId="27" xfId="0" applyNumberFormat="1" applyFont="1" applyBorder="1" applyAlignment="1">
      <alignment horizontal="center" vertical="center"/>
    </xf>
    <xf numFmtId="3" fontId="29" fillId="0" borderId="27" xfId="0" applyNumberFormat="1" applyFont="1" applyBorder="1" applyAlignment="1">
      <alignment horizontal="right" vertical="center"/>
    </xf>
    <xf numFmtId="3" fontId="28" fillId="0" borderId="27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3" fontId="28" fillId="0" borderId="3" xfId="0" applyNumberFormat="1" applyFont="1" applyBorder="1" applyAlignment="1">
      <alignment horizontal="right" vertical="center"/>
    </xf>
    <xf numFmtId="3" fontId="28" fillId="0" borderId="29" xfId="0" applyNumberFormat="1" applyFont="1" applyBorder="1" applyAlignment="1">
      <alignment horizontal="right" vertical="center"/>
    </xf>
    <xf numFmtId="3" fontId="29" fillId="0" borderId="5" xfId="0" applyNumberFormat="1" applyFont="1" applyBorder="1" applyAlignment="1">
      <alignment horizontal="right" vertical="center"/>
    </xf>
    <xf numFmtId="3" fontId="28" fillId="0" borderId="5" xfId="0" applyNumberFormat="1" applyFont="1" applyBorder="1" applyAlignment="1">
      <alignment horizontal="right" vertical="center"/>
    </xf>
    <xf numFmtId="3" fontId="28" fillId="0" borderId="41" xfId="0" applyNumberFormat="1" applyFont="1" applyBorder="1" applyAlignment="1">
      <alignment horizontal="right" vertical="center"/>
    </xf>
    <xf numFmtId="3" fontId="28" fillId="0" borderId="3" xfId="0" applyNumberFormat="1" applyFont="1" applyFill="1" applyBorder="1" applyAlignment="1">
      <alignment horizontal="right" vertical="center"/>
    </xf>
    <xf numFmtId="3" fontId="28" fillId="0" borderId="29" xfId="0" applyNumberFormat="1" applyFont="1" applyFill="1" applyBorder="1" applyAlignment="1">
      <alignment horizontal="right" vertical="center"/>
    </xf>
    <xf numFmtId="0" fontId="28" fillId="0" borderId="3" xfId="0" applyFont="1" applyBorder="1" applyAlignment="1">
      <alignment horizontal="left" vertical="center" wrapText="1"/>
    </xf>
    <xf numFmtId="0" fontId="28" fillId="0" borderId="6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 wrapText="1"/>
    </xf>
    <xf numFmtId="0" fontId="30" fillId="0" borderId="2" xfId="0" quotePrefix="1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5" fillId="0" borderId="0" xfId="0" applyFont="1"/>
    <xf numFmtId="0" fontId="30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34" fillId="0" borderId="0" xfId="0" applyFont="1" applyAlignment="1">
      <alignment horizontal="left"/>
    </xf>
    <xf numFmtId="0" fontId="30" fillId="0" borderId="0" xfId="0" applyFont="1" applyFill="1"/>
    <xf numFmtId="0" fontId="30" fillId="0" borderId="0" xfId="0" applyFont="1" applyFill="1" applyAlignment="1">
      <alignment horizontal="center"/>
    </xf>
    <xf numFmtId="0" fontId="30" fillId="0" borderId="0" xfId="0" applyFont="1" applyFill="1" applyAlignment="1">
      <alignment horizontal="right"/>
    </xf>
    <xf numFmtId="0" fontId="30" fillId="0" borderId="3" xfId="0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left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3" fillId="0" borderId="3" xfId="0" applyFont="1" applyBorder="1" applyAlignment="1">
      <alignment horizontal="left" vertical="top" wrapText="1"/>
    </xf>
    <xf numFmtId="49" fontId="33" fillId="0" borderId="3" xfId="0" quotePrefix="1" applyNumberFormat="1" applyFont="1" applyBorder="1" applyAlignment="1">
      <alignment horizontal="center" vertical="center" wrapText="1"/>
    </xf>
    <xf numFmtId="0" fontId="36" fillId="0" borderId="3" xfId="0" quotePrefix="1" applyFont="1" applyBorder="1" applyAlignment="1">
      <alignment horizontal="center" vertical="center" wrapText="1"/>
    </xf>
    <xf numFmtId="4" fontId="36" fillId="0" borderId="3" xfId="0" applyNumberFormat="1" applyFont="1" applyBorder="1" applyAlignment="1">
      <alignment horizontal="center" vertical="center" wrapText="1"/>
    </xf>
    <xf numFmtId="0" fontId="33" fillId="0" borderId="3" xfId="0" quotePrefix="1" applyFont="1" applyBorder="1" applyAlignment="1">
      <alignment horizontal="center" vertical="center" wrapText="1"/>
    </xf>
    <xf numFmtId="4" fontId="33" fillId="0" borderId="3" xfId="0" quotePrefix="1" applyNumberFormat="1" applyFont="1" applyBorder="1" applyAlignment="1">
      <alignment horizontal="center" vertical="center" wrapText="1"/>
    </xf>
    <xf numFmtId="0" fontId="36" fillId="0" borderId="3" xfId="0" applyFont="1" applyBorder="1" applyAlignment="1">
      <alignment horizontal="left" vertical="center" wrapText="1"/>
    </xf>
    <xf numFmtId="4" fontId="33" fillId="0" borderId="3" xfId="0" applyNumberFormat="1" applyFont="1" applyBorder="1" applyAlignment="1">
      <alignment horizontal="left" vertical="center" wrapText="1"/>
    </xf>
    <xf numFmtId="4" fontId="36" fillId="0" borderId="3" xfId="0" applyNumberFormat="1" applyFont="1" applyBorder="1" applyAlignment="1">
      <alignment horizontal="left" vertical="center" wrapText="1"/>
    </xf>
    <xf numFmtId="4" fontId="36" fillId="0" borderId="3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1" fillId="0" borderId="3" xfId="0" applyNumberFormat="1" applyFont="1" applyFill="1" applyBorder="1" applyAlignment="1">
      <alignment horizontal="center" vertical="center" wrapText="1"/>
    </xf>
    <xf numFmtId="4" fontId="30" fillId="0" borderId="3" xfId="0" applyNumberFormat="1" applyFont="1" applyFill="1" applyBorder="1" applyAlignment="1">
      <alignment horizontal="center" vertical="center" wrapText="1"/>
    </xf>
    <xf numFmtId="49" fontId="30" fillId="24" borderId="3" xfId="0" applyNumberFormat="1" applyFont="1" applyFill="1" applyBorder="1" applyAlignment="1">
      <alignment horizontal="center" vertical="center" wrapText="1"/>
    </xf>
    <xf numFmtId="0" fontId="36" fillId="24" borderId="3" xfId="0" applyFont="1" applyFill="1" applyBorder="1" applyAlignment="1">
      <alignment horizontal="left" vertical="center" wrapText="1"/>
    </xf>
    <xf numFmtId="4" fontId="36" fillId="24" borderId="3" xfId="0" applyNumberFormat="1" applyFont="1" applyFill="1" applyBorder="1" applyAlignment="1">
      <alignment horizontal="center" vertical="center" wrapText="1"/>
    </xf>
    <xf numFmtId="4" fontId="31" fillId="24" borderId="3" xfId="0" applyNumberFormat="1" applyFont="1" applyFill="1" applyBorder="1" applyAlignment="1">
      <alignment horizontal="center" vertical="center" wrapText="1"/>
    </xf>
    <xf numFmtId="0" fontId="30" fillId="24" borderId="3" xfId="0" applyFont="1" applyFill="1" applyBorder="1" applyAlignment="1">
      <alignment horizontal="center" vertical="center" wrapText="1"/>
    </xf>
    <xf numFmtId="49" fontId="33" fillId="24" borderId="3" xfId="0" applyNumberFormat="1" applyFont="1" applyFill="1" applyBorder="1" applyAlignment="1">
      <alignment horizontal="center" vertical="center" wrapText="1"/>
    </xf>
    <xf numFmtId="4" fontId="36" fillId="24" borderId="3" xfId="0" applyNumberFormat="1" applyFont="1" applyFill="1" applyBorder="1" applyAlignment="1">
      <alignment horizontal="left" vertical="center" wrapText="1"/>
    </xf>
    <xf numFmtId="0" fontId="36" fillId="24" borderId="3" xfId="0" quotePrefix="1" applyFont="1" applyFill="1" applyBorder="1" applyAlignment="1">
      <alignment horizontal="center" vertical="center" wrapText="1"/>
    </xf>
    <xf numFmtId="0" fontId="36" fillId="24" borderId="3" xfId="0" applyFont="1" applyFill="1" applyBorder="1" applyAlignment="1">
      <alignment horizontal="center" vertical="center" wrapText="1"/>
    </xf>
    <xf numFmtId="0" fontId="37" fillId="0" borderId="0" xfId="0" applyFont="1"/>
    <xf numFmtId="0" fontId="37" fillId="0" borderId="0" xfId="0" applyFont="1" applyFill="1"/>
    <xf numFmtId="0" fontId="29" fillId="0" borderId="0" xfId="0" applyFont="1"/>
    <xf numFmtId="0" fontId="22" fillId="0" borderId="0" xfId="1" applyFont="1"/>
    <xf numFmtId="0" fontId="23" fillId="0" borderId="0" xfId="1" applyFont="1" applyAlignment="1">
      <alignment horizontal="centerContinuous" vertical="justify" wrapText="1"/>
    </xf>
    <xf numFmtId="0" fontId="23" fillId="0" borderId="0" xfId="1" applyFont="1" applyAlignment="1">
      <alignment horizontal="center" vertical="justify" wrapText="1"/>
    </xf>
    <xf numFmtId="0" fontId="28" fillId="0" borderId="2" xfId="0" quotePrefix="1" applyFont="1" applyBorder="1" applyAlignment="1">
      <alignment horizontal="center"/>
    </xf>
    <xf numFmtId="0" fontId="23" fillId="0" borderId="0" xfId="1" applyFont="1" applyBorder="1" applyAlignment="1">
      <alignment horizontal="center" vertical="center" wrapText="1"/>
    </xf>
    <xf numFmtId="49" fontId="22" fillId="0" borderId="0" xfId="39" applyNumberFormat="1" applyFont="1" applyBorder="1" applyAlignment="1">
      <alignment vertical="center" wrapText="1"/>
    </xf>
    <xf numFmtId="0" fontId="22" fillId="0" borderId="0" xfId="39" applyFont="1" applyBorder="1" applyAlignment="1">
      <alignment vertical="center" wrapText="1"/>
    </xf>
    <xf numFmtId="0" fontId="22" fillId="0" borderId="0" xfId="39" applyFont="1" applyBorder="1" applyAlignment="1">
      <alignment vertical="top" wrapText="1"/>
    </xf>
    <xf numFmtId="49" fontId="22" fillId="0" borderId="3" xfId="39" applyNumberFormat="1" applyFont="1" applyBorder="1" applyAlignment="1">
      <alignment horizontal="center" vertical="center" wrapText="1"/>
    </xf>
    <xf numFmtId="0" fontId="22" fillId="0" borderId="3" xfId="39" applyFont="1" applyBorder="1" applyAlignment="1">
      <alignment horizontal="center" vertical="top" wrapText="1"/>
    </xf>
    <xf numFmtId="0" fontId="22" fillId="0" borderId="3" xfId="39" applyFont="1" applyBorder="1" applyAlignment="1">
      <alignment horizontal="center" vertical="center" wrapText="1"/>
    </xf>
    <xf numFmtId="0" fontId="28" fillId="0" borderId="3" xfId="0" applyFont="1" applyBorder="1"/>
    <xf numFmtId="4" fontId="29" fillId="0" borderId="3" xfId="0" applyNumberFormat="1" applyFont="1" applyBorder="1" applyAlignment="1">
      <alignment vertical="center" wrapText="1"/>
    </xf>
    <xf numFmtId="0" fontId="23" fillId="0" borderId="3" xfId="1" applyFont="1" applyBorder="1" applyAlignment="1">
      <alignment horizontal="center"/>
    </xf>
    <xf numFmtId="49" fontId="28" fillId="24" borderId="17" xfId="0" applyNumberFormat="1" applyFont="1" applyFill="1" applyBorder="1" applyAlignment="1">
      <alignment horizontal="center"/>
    </xf>
    <xf numFmtId="0" fontId="28" fillId="24" borderId="36" xfId="0" applyFont="1" applyFill="1" applyBorder="1" applyAlignment="1">
      <alignment horizontal="center"/>
    </xf>
    <xf numFmtId="0" fontId="28" fillId="24" borderId="17" xfId="0" applyFont="1" applyFill="1" applyBorder="1" applyAlignment="1">
      <alignment horizontal="center"/>
    </xf>
    <xf numFmtId="0" fontId="28" fillId="24" borderId="31" xfId="0" applyFont="1" applyFill="1" applyBorder="1" applyAlignment="1">
      <alignment horizontal="center"/>
    </xf>
    <xf numFmtId="49" fontId="29" fillId="24" borderId="20" xfId="0" applyNumberFormat="1" applyFont="1" applyFill="1" applyBorder="1" applyAlignment="1">
      <alignment horizontal="center" vertical="center"/>
    </xf>
    <xf numFmtId="49" fontId="29" fillId="24" borderId="17" xfId="0" applyNumberFormat="1" applyFont="1" applyFill="1" applyBorder="1" applyAlignment="1">
      <alignment horizontal="center" vertical="center"/>
    </xf>
    <xf numFmtId="49" fontId="28" fillId="24" borderId="17" xfId="0" applyNumberFormat="1" applyFont="1" applyFill="1" applyBorder="1" applyAlignment="1">
      <alignment horizontal="center" vertical="center"/>
    </xf>
    <xf numFmtId="49" fontId="29" fillId="24" borderId="20" xfId="0" applyNumberFormat="1" applyFont="1" applyFill="1" applyBorder="1" applyAlignment="1">
      <alignment horizontal="center"/>
    </xf>
    <xf numFmtId="0" fontId="29" fillId="24" borderId="20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center" vertical="center"/>
    </xf>
    <xf numFmtId="0" fontId="29" fillId="24" borderId="17" xfId="0" applyFont="1" applyFill="1" applyBorder="1" applyAlignment="1">
      <alignment horizontal="left" vertical="center"/>
    </xf>
    <xf numFmtId="49" fontId="29" fillId="24" borderId="34" xfId="0" applyNumberFormat="1" applyFont="1" applyFill="1" applyBorder="1" applyAlignment="1">
      <alignment horizontal="center" vertical="center"/>
    </xf>
    <xf numFmtId="49" fontId="29" fillId="24" borderId="35" xfId="0" applyNumberFormat="1" applyFont="1" applyFill="1" applyBorder="1" applyAlignment="1">
      <alignment horizontal="center" vertical="center"/>
    </xf>
    <xf numFmtId="0" fontId="29" fillId="24" borderId="34" xfId="0" applyFont="1" applyFill="1" applyBorder="1" applyAlignment="1">
      <alignment horizontal="left" vertical="center"/>
    </xf>
    <xf numFmtId="0" fontId="29" fillId="24" borderId="35" xfId="0" applyFont="1" applyFill="1" applyBorder="1" applyAlignment="1">
      <alignment horizontal="left" vertical="center"/>
    </xf>
    <xf numFmtId="0" fontId="29" fillId="24" borderId="36" xfId="0" applyFont="1" applyFill="1" applyBorder="1" applyAlignment="1">
      <alignment horizontal="left" vertical="center"/>
    </xf>
    <xf numFmtId="0" fontId="28" fillId="24" borderId="20" xfId="0" applyFont="1" applyFill="1" applyBorder="1" applyAlignment="1">
      <alignment vertical="center"/>
    </xf>
    <xf numFmtId="0" fontId="28" fillId="24" borderId="17" xfId="0" applyFont="1" applyFill="1" applyBorder="1" applyAlignment="1">
      <alignment vertical="center"/>
    </xf>
    <xf numFmtId="0" fontId="28" fillId="0" borderId="3" xfId="0" applyFont="1" applyBorder="1" applyAlignment="1">
      <alignment horizontal="left" vertical="center" wrapText="1"/>
    </xf>
    <xf numFmtId="49" fontId="36" fillId="24" borderId="3" xfId="0" applyNumberFormat="1" applyFont="1" applyFill="1" applyBorder="1" applyAlignment="1">
      <alignment horizontal="center" vertical="center" wrapText="1"/>
    </xf>
    <xf numFmtId="0" fontId="22" fillId="0" borderId="0" xfId="0" applyFont="1" applyFill="1"/>
    <xf numFmtId="0" fontId="39" fillId="0" borderId="0" xfId="0" applyNumberFormat="1" applyFont="1" applyFill="1" applyAlignment="1" applyProtection="1">
      <alignment horizontal="right" wrapText="1"/>
    </xf>
    <xf numFmtId="0" fontId="3" fillId="0" borderId="0" xfId="0" applyFont="1"/>
    <xf numFmtId="0" fontId="39" fillId="0" borderId="0" xfId="0" applyNumberFormat="1" applyFont="1" applyFill="1" applyAlignment="1" applyProtection="1"/>
    <xf numFmtId="0" fontId="39" fillId="0" borderId="0" xfId="0" applyFont="1" applyFill="1"/>
    <xf numFmtId="0" fontId="40" fillId="0" borderId="0" xfId="0" applyFont="1" applyAlignment="1">
      <alignment horizontal="left"/>
    </xf>
    <xf numFmtId="0" fontId="3" fillId="0" borderId="0" xfId="0" applyNumberFormat="1" applyFont="1" applyFill="1" applyAlignment="1" applyProtection="1">
      <alignment vertical="center" wrapText="1"/>
    </xf>
    <xf numFmtId="0" fontId="41" fillId="0" borderId="0" xfId="0" applyNumberFormat="1" applyFont="1" applyFill="1" applyBorder="1" applyAlignment="1" applyProtection="1">
      <alignment horizontal="center" wrapText="1"/>
    </xf>
    <xf numFmtId="0" fontId="21" fillId="0" borderId="2" xfId="0" applyNumberFormat="1" applyFont="1" applyFill="1" applyBorder="1" applyAlignment="1" applyProtection="1">
      <alignment horizontal="center"/>
    </xf>
    <xf numFmtId="0" fontId="39" fillId="0" borderId="2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center"/>
    </xf>
    <xf numFmtId="0" fontId="21" fillId="0" borderId="0" xfId="0" applyNumberFormat="1" applyFont="1" applyFill="1" applyBorder="1" applyAlignment="1" applyProtection="1">
      <alignment horizontal="center" vertical="top"/>
    </xf>
    <xf numFmtId="0" fontId="42" fillId="0" borderId="2" xfId="0" applyNumberFormat="1" applyFont="1" applyFill="1" applyBorder="1" applyAlignment="1" applyProtection="1">
      <alignment horizontal="right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165" fontId="39" fillId="0" borderId="4" xfId="0" applyNumberFormat="1" applyFont="1" applyFill="1" applyBorder="1" applyAlignment="1">
      <alignment horizontal="center" vertical="center" wrapText="1"/>
    </xf>
    <xf numFmtId="49" fontId="27" fillId="24" borderId="3" xfId="0" applyNumberFormat="1" applyFont="1" applyFill="1" applyBorder="1" applyAlignment="1">
      <alignment horizontal="center" wrapText="1"/>
    </xf>
    <xf numFmtId="49" fontId="27" fillId="24" borderId="3" xfId="0" applyNumberFormat="1" applyFont="1" applyFill="1" applyBorder="1" applyAlignment="1">
      <alignment horizontal="left" wrapText="1"/>
    </xf>
    <xf numFmtId="0" fontId="3" fillId="24" borderId="3" xfId="0" applyNumberFormat="1" applyFont="1" applyFill="1" applyBorder="1" applyAlignment="1" applyProtection="1">
      <alignment horizontal="center" vertical="center" wrapText="1"/>
    </xf>
    <xf numFmtId="0" fontId="3" fillId="24" borderId="3" xfId="0" applyFont="1" applyFill="1" applyBorder="1" applyAlignment="1">
      <alignment horizontal="center" vertical="center" wrapText="1"/>
    </xf>
    <xf numFmtId="3" fontId="27" fillId="24" borderId="3" xfId="0" applyNumberFormat="1" applyFont="1" applyFill="1" applyBorder="1" applyAlignment="1" applyProtection="1">
      <alignment horizontal="center" wrapText="1"/>
    </xf>
    <xf numFmtId="49" fontId="3" fillId="0" borderId="3" xfId="0" applyNumberFormat="1" applyFont="1" applyFill="1" applyBorder="1" applyAlignment="1">
      <alignment horizontal="center" wrapText="1"/>
    </xf>
    <xf numFmtId="0" fontId="3" fillId="0" borderId="3" xfId="0" applyFont="1" applyFill="1" applyBorder="1" applyAlignment="1">
      <alignment wrapText="1"/>
    </xf>
    <xf numFmtId="0" fontId="3" fillId="0" borderId="3" xfId="0" applyNumberFormat="1" applyFont="1" applyFill="1" applyBorder="1" applyAlignment="1" applyProtection="1">
      <alignment horizontal="left" vertical="center" wrapText="1"/>
    </xf>
    <xf numFmtId="0" fontId="3" fillId="0" borderId="3" xfId="0" applyNumberFormat="1" applyFont="1" applyFill="1" applyBorder="1" applyAlignment="1" applyProtection="1">
      <alignment horizontal="center" wrapText="1"/>
    </xf>
    <xf numFmtId="0" fontId="3" fillId="0" borderId="3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 applyProtection="1">
      <alignment horizontal="center" wrapText="1"/>
    </xf>
    <xf numFmtId="0" fontId="3" fillId="25" borderId="3" xfId="0" applyFont="1" applyFill="1" applyBorder="1" applyAlignment="1">
      <alignment horizontal="center" wrapText="1"/>
    </xf>
    <xf numFmtId="3" fontId="3" fillId="0" borderId="3" xfId="0" applyNumberFormat="1" applyFont="1" applyFill="1" applyBorder="1" applyAlignment="1">
      <alignment horizontal="center" wrapText="1"/>
    </xf>
    <xf numFmtId="4" fontId="33" fillId="0" borderId="3" xfId="46" quotePrefix="1" applyNumberFormat="1" applyFont="1" applyBorder="1" applyAlignment="1">
      <alignment vertical="center" wrapText="1"/>
    </xf>
    <xf numFmtId="49" fontId="3" fillId="0" borderId="19" xfId="0" applyNumberFormat="1" applyFont="1" applyFill="1" applyBorder="1" applyAlignment="1">
      <alignment horizontal="center" wrapText="1"/>
    </xf>
    <xf numFmtId="0" fontId="43" fillId="0" borderId="3" xfId="0" applyFont="1" applyFill="1" applyBorder="1" applyAlignment="1">
      <alignment horizontal="center" vertical="center" wrapText="1"/>
    </xf>
    <xf numFmtId="0" fontId="44" fillId="0" borderId="3" xfId="0" applyFont="1" applyFill="1" applyBorder="1" applyAlignment="1">
      <alignment horizontal="justify" vertical="center" wrapText="1"/>
    </xf>
    <xf numFmtId="3" fontId="45" fillId="0" borderId="3" xfId="0" applyNumberFormat="1" applyFont="1" applyFill="1" applyBorder="1" applyAlignment="1">
      <alignment horizontal="center" vertical="center"/>
    </xf>
    <xf numFmtId="0" fontId="43" fillId="0" borderId="0" xfId="0" applyNumberFormat="1" applyFont="1" applyFill="1" applyAlignment="1" applyProtection="1"/>
    <xf numFmtId="0" fontId="28" fillId="0" borderId="0" xfId="1" applyFont="1"/>
    <xf numFmtId="0" fontId="46" fillId="0" borderId="0" xfId="0" applyFont="1"/>
    <xf numFmtId="0" fontId="46" fillId="0" borderId="2" xfId="0" quotePrefix="1" applyFont="1" applyBorder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right"/>
    </xf>
    <xf numFmtId="0" fontId="28" fillId="0" borderId="3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vertical="center" wrapText="1"/>
    </xf>
    <xf numFmtId="0" fontId="28" fillId="0" borderId="3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vertical="center" wrapText="1"/>
    </xf>
    <xf numFmtId="0" fontId="29" fillId="24" borderId="3" xfId="0" applyFont="1" applyFill="1" applyBorder="1" applyAlignment="1">
      <alignment horizontal="center" vertical="center"/>
    </xf>
    <xf numFmtId="0" fontId="29" fillId="24" borderId="3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vertical="center" wrapText="1"/>
    </xf>
    <xf numFmtId="4" fontId="29" fillId="0" borderId="0" xfId="0" applyNumberFormat="1" applyFont="1" applyFill="1" applyBorder="1" applyAlignment="1">
      <alignment horizontal="center" vertical="center"/>
    </xf>
    <xf numFmtId="0" fontId="47" fillId="0" borderId="0" xfId="0" applyFont="1"/>
    <xf numFmtId="4" fontId="28" fillId="0" borderId="3" xfId="0" applyNumberFormat="1" applyFont="1" applyBorder="1" applyAlignment="1">
      <alignment vertical="center" wrapText="1"/>
    </xf>
    <xf numFmtId="3" fontId="22" fillId="0" borderId="3" xfId="39" applyNumberFormat="1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/>
    </xf>
    <xf numFmtId="49" fontId="33" fillId="0" borderId="3" xfId="0" applyNumberFormat="1" applyFont="1" applyBorder="1" applyAlignment="1">
      <alignment horizontal="center" vertical="center"/>
    </xf>
    <xf numFmtId="0" fontId="33" fillId="0" borderId="3" xfId="0" applyFont="1" applyBorder="1" applyAlignment="1">
      <alignment vertical="center" wrapText="1"/>
    </xf>
    <xf numFmtId="3" fontId="36" fillId="24" borderId="3" xfId="0" applyNumberFormat="1" applyFont="1" applyFill="1" applyBorder="1" applyAlignment="1">
      <alignment horizontal="center" vertical="center" wrapText="1"/>
    </xf>
    <xf numFmtId="3" fontId="36" fillId="0" borderId="3" xfId="0" applyNumberFormat="1" applyFont="1" applyFill="1" applyBorder="1" applyAlignment="1">
      <alignment horizontal="center" vertical="center" wrapText="1"/>
    </xf>
    <xf numFmtId="3" fontId="33" fillId="0" borderId="3" xfId="0" applyNumberFormat="1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left" vertical="center" wrapText="1"/>
    </xf>
    <xf numFmtId="0" fontId="28" fillId="0" borderId="4" xfId="0" applyFont="1" applyBorder="1" applyAlignment="1">
      <alignment horizontal="center" vertical="center" wrapText="1"/>
    </xf>
    <xf numFmtId="3" fontId="29" fillId="0" borderId="3" xfId="0" applyNumberFormat="1" applyFont="1" applyFill="1" applyBorder="1" applyAlignment="1">
      <alignment horizontal="center" vertical="center"/>
    </xf>
    <xf numFmtId="3" fontId="28" fillId="0" borderId="3" xfId="0" applyNumberFormat="1" applyFont="1" applyFill="1" applyBorder="1" applyAlignment="1">
      <alignment horizontal="center" vertical="center"/>
    </xf>
    <xf numFmtId="3" fontId="29" fillId="24" borderId="3" xfId="0" applyNumberFormat="1" applyFont="1" applyFill="1" applyBorder="1" applyAlignment="1">
      <alignment horizontal="center" vertical="center"/>
    </xf>
    <xf numFmtId="0" fontId="33" fillId="0" borderId="3" xfId="0" quotePrefix="1" applyFont="1" applyFill="1" applyBorder="1" applyAlignment="1">
      <alignment horizontal="center" vertical="center" wrapText="1"/>
    </xf>
    <xf numFmtId="4" fontId="33" fillId="0" borderId="3" xfId="0" quotePrefix="1" applyNumberFormat="1" applyFont="1" applyFill="1" applyBorder="1" applyAlignment="1">
      <alignment horizontal="center" vertical="center" wrapText="1"/>
    </xf>
    <xf numFmtId="4" fontId="33" fillId="0" borderId="3" xfId="0" quotePrefix="1" applyNumberFormat="1" applyFont="1" applyFill="1" applyBorder="1" applyAlignment="1">
      <alignment vertical="center" wrapText="1"/>
    </xf>
    <xf numFmtId="49" fontId="33" fillId="0" borderId="6" xfId="0" applyNumberFormat="1" applyFont="1" applyBorder="1" applyAlignment="1">
      <alignment horizontal="center" vertical="center" wrapText="1"/>
    </xf>
    <xf numFmtId="4" fontId="29" fillId="0" borderId="3" xfId="0" applyNumberFormat="1" applyFont="1" applyBorder="1" applyAlignment="1">
      <alignment wrapText="1"/>
    </xf>
    <xf numFmtId="3" fontId="23" fillId="0" borderId="3" xfId="39" applyNumberFormat="1" applyFont="1" applyBorder="1" applyAlignment="1">
      <alignment horizontal="center" wrapText="1"/>
    </xf>
    <xf numFmtId="3" fontId="23" fillId="0" borderId="3" xfId="1" applyNumberFormat="1" applyFont="1" applyBorder="1" applyAlignment="1">
      <alignment horizontal="center"/>
    </xf>
    <xf numFmtId="3" fontId="22" fillId="0" borderId="3" xfId="1" applyNumberFormat="1" applyFont="1" applyBorder="1" applyAlignment="1">
      <alignment horizontal="center"/>
    </xf>
    <xf numFmtId="3" fontId="29" fillId="0" borderId="3" xfId="0" applyNumberFormat="1" applyFont="1" applyBorder="1" applyAlignment="1">
      <alignment horizontal="center"/>
    </xf>
    <xf numFmtId="3" fontId="28" fillId="0" borderId="3" xfId="0" applyNumberFormat="1" applyFont="1" applyBorder="1" applyAlignment="1">
      <alignment horizontal="center"/>
    </xf>
    <xf numFmtId="0" fontId="39" fillId="0" borderId="0" xfId="0" applyNumberFormat="1" applyFont="1" applyFill="1" applyAlignment="1" applyProtection="1">
      <alignment horizontal="center" vertical="center"/>
    </xf>
    <xf numFmtId="1" fontId="39" fillId="0" borderId="2" xfId="0" applyNumberFormat="1" applyFont="1" applyBorder="1" applyAlignment="1">
      <alignment horizontal="center"/>
    </xf>
    <xf numFmtId="0" fontId="48" fillId="0" borderId="0" xfId="1" applyFont="1" applyAlignment="1">
      <alignment horizontal="left"/>
    </xf>
    <xf numFmtId="0" fontId="50" fillId="0" borderId="0" xfId="0" applyNumberFormat="1" applyFont="1" applyFill="1" applyAlignment="1" applyProtection="1"/>
    <xf numFmtId="3" fontId="28" fillId="0" borderId="28" xfId="0" applyNumberFormat="1" applyFont="1" applyBorder="1" applyAlignment="1">
      <alignment horizontal="right" vertical="center"/>
    </xf>
    <xf numFmtId="3" fontId="29" fillId="24" borderId="17" xfId="0" applyNumberFormat="1" applyFont="1" applyFill="1" applyBorder="1" applyAlignment="1">
      <alignment horizontal="right" vertical="center"/>
    </xf>
    <xf numFmtId="3" fontId="29" fillId="0" borderId="6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3" fontId="28" fillId="0" borderId="33" xfId="0" applyNumberFormat="1" applyFont="1" applyBorder="1" applyAlignment="1">
      <alignment horizontal="right" vertical="center"/>
    </xf>
    <xf numFmtId="3" fontId="29" fillId="0" borderId="23" xfId="0" applyNumberFormat="1" applyFont="1" applyBorder="1" applyAlignment="1">
      <alignment horizontal="right" vertical="center"/>
    </xf>
    <xf numFmtId="3" fontId="29" fillId="24" borderId="31" xfId="0" applyNumberFormat="1" applyFont="1" applyFill="1" applyBorder="1" applyAlignment="1">
      <alignment horizontal="right" vertical="center"/>
    </xf>
    <xf numFmtId="3" fontId="29" fillId="24" borderId="17" xfId="0" applyNumberFormat="1" applyFont="1" applyFill="1" applyBorder="1" applyAlignment="1">
      <alignment horizontal="right"/>
    </xf>
    <xf numFmtId="3" fontId="29" fillId="24" borderId="31" xfId="0" applyNumberFormat="1" applyFont="1" applyFill="1" applyBorder="1" applyAlignment="1">
      <alignment horizontal="right"/>
    </xf>
    <xf numFmtId="49" fontId="28" fillId="0" borderId="30" xfId="0" applyNumberFormat="1" applyFont="1" applyBorder="1" applyAlignment="1">
      <alignment horizontal="center" vertical="center"/>
    </xf>
    <xf numFmtId="49" fontId="28" fillId="0" borderId="23" xfId="0" applyNumberFormat="1" applyFont="1" applyBorder="1" applyAlignment="1">
      <alignment horizontal="center" vertical="center"/>
    </xf>
    <xf numFmtId="0" fontId="28" fillId="0" borderId="23" xfId="0" applyFont="1" applyBorder="1" applyAlignment="1">
      <alignment horizontal="left" vertical="center" wrapText="1"/>
    </xf>
    <xf numFmtId="0" fontId="28" fillId="0" borderId="23" xfId="0" applyFont="1" applyBorder="1" applyAlignment="1">
      <alignment horizontal="center" vertical="center" wrapText="1"/>
    </xf>
    <xf numFmtId="3" fontId="28" fillId="0" borderId="23" xfId="0" applyNumberFormat="1" applyFont="1" applyBorder="1" applyAlignment="1">
      <alignment horizontal="right" vertical="center"/>
    </xf>
    <xf numFmtId="3" fontId="28" fillId="0" borderId="24" xfId="0" applyNumberFormat="1" applyFont="1" applyBorder="1" applyAlignment="1">
      <alignment horizontal="right" vertical="center"/>
    </xf>
    <xf numFmtId="49" fontId="33" fillId="0" borderId="20" xfId="0" applyNumberFormat="1" applyFont="1" applyBorder="1" applyAlignment="1">
      <alignment horizontal="center" vertical="center" wrapText="1"/>
    </xf>
    <xf numFmtId="49" fontId="33" fillId="0" borderId="17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35" xfId="0" applyFont="1" applyBorder="1" applyAlignment="1">
      <alignment vertical="center" wrapText="1"/>
    </xf>
    <xf numFmtId="0" fontId="28" fillId="0" borderId="17" xfId="0" applyFont="1" applyBorder="1" applyAlignment="1">
      <alignment horizontal="center" vertical="center" wrapText="1"/>
    </xf>
    <xf numFmtId="3" fontId="29" fillId="0" borderId="17" xfId="0" applyNumberFormat="1" applyFont="1" applyBorder="1" applyAlignment="1">
      <alignment horizontal="right" vertical="center"/>
    </xf>
    <xf numFmtId="3" fontId="28" fillId="0" borderId="17" xfId="0" applyNumberFormat="1" applyFont="1" applyBorder="1" applyAlignment="1">
      <alignment horizontal="right" vertical="center"/>
    </xf>
    <xf numFmtId="3" fontId="29" fillId="0" borderId="31" xfId="0" applyNumberFormat="1" applyFont="1" applyBorder="1" applyAlignment="1">
      <alignment horizontal="right" vertical="center"/>
    </xf>
    <xf numFmtId="0" fontId="33" fillId="0" borderId="19" xfId="0" applyFont="1" applyBorder="1" applyAlignment="1">
      <alignment horizontal="center" vertical="center"/>
    </xf>
    <xf numFmtId="0" fontId="29" fillId="24" borderId="1" xfId="0" applyFont="1" applyFill="1" applyBorder="1" applyAlignment="1">
      <alignment horizontal="center" vertical="center"/>
    </xf>
    <xf numFmtId="0" fontId="28" fillId="24" borderId="42" xfId="0" applyFont="1" applyFill="1" applyBorder="1" applyAlignment="1"/>
    <xf numFmtId="0" fontId="28" fillId="24" borderId="7" xfId="0" applyFont="1" applyFill="1" applyBorder="1" applyAlignment="1"/>
    <xf numFmtId="0" fontId="32" fillId="0" borderId="0" xfId="0" applyFont="1" applyAlignment="1">
      <alignment horizontal="center" wrapText="1"/>
    </xf>
    <xf numFmtId="0" fontId="46" fillId="0" borderId="0" xfId="0" applyFont="1" applyAlignment="1">
      <alignment horizontal="center"/>
    </xf>
    <xf numFmtId="0" fontId="28" fillId="0" borderId="3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5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49" fontId="23" fillId="0" borderId="3" xfId="39" applyNumberFormat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0" fontId="23" fillId="0" borderId="0" xfId="39" applyFont="1" applyBorder="1" applyAlignment="1">
      <alignment horizontal="left" vertical="center" wrapText="1"/>
    </xf>
    <xf numFmtId="0" fontId="22" fillId="0" borderId="1" xfId="39" applyFont="1" applyBorder="1" applyAlignment="1">
      <alignment horizontal="center" vertical="center" wrapText="1"/>
    </xf>
    <xf numFmtId="0" fontId="22" fillId="0" borderId="7" xfId="39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/>
    </xf>
    <xf numFmtId="0" fontId="22" fillId="0" borderId="7" xfId="1" applyFont="1" applyBorder="1" applyAlignment="1">
      <alignment horizontal="center"/>
    </xf>
    <xf numFmtId="49" fontId="21" fillId="0" borderId="0" xfId="39" applyNumberFormat="1" applyFont="1" applyBorder="1" applyAlignment="1">
      <alignment horizontal="center" vertical="center" wrapText="1"/>
    </xf>
    <xf numFmtId="0" fontId="30" fillId="0" borderId="39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0" fontId="29" fillId="24" borderId="34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9" fillId="24" borderId="36" xfId="0" applyFont="1" applyFill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32" fillId="0" borderId="0" xfId="0" applyFont="1" applyAlignment="1">
      <alignment horizontal="center"/>
    </xf>
    <xf numFmtId="0" fontId="29" fillId="24" borderId="34" xfId="0" applyFont="1" applyFill="1" applyBorder="1" applyAlignment="1">
      <alignment horizontal="left"/>
    </xf>
    <xf numFmtId="0" fontId="29" fillId="24" borderId="35" xfId="0" applyFont="1" applyFill="1" applyBorder="1" applyAlignment="1">
      <alignment horizontal="left"/>
    </xf>
    <xf numFmtId="0" fontId="29" fillId="24" borderId="36" xfId="0" applyFont="1" applyFill="1" applyBorder="1" applyAlignment="1">
      <alignment horizontal="left"/>
    </xf>
    <xf numFmtId="0" fontId="30" fillId="0" borderId="25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29" fillId="0" borderId="34" xfId="0" applyFont="1" applyBorder="1" applyAlignment="1">
      <alignment horizontal="left"/>
    </xf>
    <xf numFmtId="0" fontId="29" fillId="0" borderId="35" xfId="0" applyFont="1" applyBorder="1" applyAlignment="1">
      <alignment horizontal="left"/>
    </xf>
    <xf numFmtId="0" fontId="28" fillId="0" borderId="4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2" fillId="0" borderId="0" xfId="0" applyNumberFormat="1" applyFont="1" applyFill="1" applyAlignment="1" applyProtection="1">
      <alignment horizontal="left" vertical="top"/>
    </xf>
    <xf numFmtId="0" fontId="41" fillId="0" borderId="0" xfId="0" applyNumberFormat="1" applyFont="1" applyFill="1" applyBorder="1" applyAlignment="1" applyProtection="1">
      <alignment horizontal="center" wrapText="1"/>
    </xf>
    <xf numFmtId="0" fontId="49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/>
    </xf>
    <xf numFmtId="0" fontId="32" fillId="0" borderId="0" xfId="0" applyFont="1" applyFill="1" applyAlignment="1">
      <alignment horizontal="left"/>
    </xf>
    <xf numFmtId="4" fontId="32" fillId="0" borderId="0" xfId="0" applyNumberFormat="1" applyFont="1" applyFill="1" applyBorder="1" applyAlignment="1">
      <alignment horizontal="right" vertical="center" wrapText="1"/>
    </xf>
    <xf numFmtId="0" fontId="32" fillId="0" borderId="0" xfId="1" applyFont="1" applyAlignment="1">
      <alignment horizontal="right"/>
    </xf>
    <xf numFmtId="0" fontId="32" fillId="0" borderId="0" xfId="1" applyFont="1" applyAlignment="1">
      <alignment horizontal="left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[0] 2" xfId="29"/>
    <cellStyle name="Заголовок 1 2" xfId="30"/>
    <cellStyle name="Заголовок 2 2" xfId="31"/>
    <cellStyle name="Заголовок 3 2" xfId="32"/>
    <cellStyle name="Заголовок 4 2" xfId="33"/>
    <cellStyle name="Звичайний_Додаток _ 3 зм_ни 4575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2" xfId="39"/>
    <cellStyle name="Обычный 3" xfId="1"/>
    <cellStyle name="Обычный 5" xfId="46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workbookViewId="0">
      <selection activeCell="B24" sqref="B24"/>
    </sheetView>
  </sheetViews>
  <sheetFormatPr defaultColWidth="9.109375" defaultRowHeight="13.8"/>
  <cols>
    <col min="1" max="1" width="22.6640625" style="1" customWidth="1"/>
    <col min="2" max="2" width="73.88671875" style="1" customWidth="1"/>
    <col min="3" max="6" width="20.5546875" style="1" customWidth="1"/>
    <col min="7" max="16384" width="9.109375" style="1"/>
  </cols>
  <sheetData>
    <row r="1" spans="1:6" ht="18">
      <c r="A1" s="196"/>
      <c r="B1" s="196"/>
      <c r="D1" s="123" t="s">
        <v>33</v>
      </c>
      <c r="E1" s="196"/>
      <c r="F1" s="196"/>
    </row>
    <row r="2" spans="1:6" ht="18">
      <c r="A2" s="196"/>
      <c r="B2" s="196"/>
      <c r="D2" s="28" t="s">
        <v>28</v>
      </c>
      <c r="E2" s="196"/>
      <c r="F2" s="196"/>
    </row>
    <row r="3" spans="1:6" ht="18">
      <c r="A3" s="196"/>
      <c r="B3" s="196"/>
      <c r="D3" s="28" t="s">
        <v>179</v>
      </c>
      <c r="E3" s="196"/>
      <c r="F3" s="196"/>
    </row>
    <row r="4" spans="1:6" ht="18">
      <c r="A4" s="196"/>
      <c r="B4" s="196"/>
      <c r="D4" s="28" t="s">
        <v>29</v>
      </c>
      <c r="E4" s="196"/>
      <c r="F4" s="196"/>
    </row>
    <row r="5" spans="1:6" ht="18">
      <c r="A5" s="196"/>
      <c r="B5" s="196"/>
      <c r="D5" s="28" t="s">
        <v>30</v>
      </c>
      <c r="E5" s="196"/>
      <c r="F5" s="196"/>
    </row>
    <row r="6" spans="1:6" ht="18">
      <c r="A6" s="196"/>
      <c r="B6" s="196"/>
      <c r="C6" s="196"/>
      <c r="D6" s="196"/>
      <c r="E6" s="196"/>
      <c r="F6" s="196"/>
    </row>
    <row r="7" spans="1:6" ht="33" customHeight="1">
      <c r="A7" s="266" t="s">
        <v>147</v>
      </c>
      <c r="B7" s="267"/>
      <c r="C7" s="267"/>
      <c r="D7" s="267"/>
      <c r="E7" s="267"/>
      <c r="F7" s="267"/>
    </row>
    <row r="8" spans="1:6" ht="18">
      <c r="A8" s="197" t="s">
        <v>36</v>
      </c>
      <c r="B8" s="198"/>
      <c r="C8" s="198"/>
      <c r="D8" s="198"/>
      <c r="E8" s="198"/>
      <c r="F8" s="198"/>
    </row>
    <row r="9" spans="1:6" ht="18">
      <c r="A9" s="196" t="s">
        <v>24</v>
      </c>
      <c r="B9" s="196"/>
      <c r="C9" s="196"/>
      <c r="D9" s="196"/>
      <c r="E9" s="196"/>
      <c r="F9" s="199" t="s">
        <v>31</v>
      </c>
    </row>
    <row r="10" spans="1:6" ht="18.75" customHeight="1">
      <c r="A10" s="268" t="s">
        <v>148</v>
      </c>
      <c r="B10" s="268" t="s">
        <v>149</v>
      </c>
      <c r="C10" s="268" t="s">
        <v>32</v>
      </c>
      <c r="D10" s="268" t="s">
        <v>6</v>
      </c>
      <c r="E10" s="268" t="s">
        <v>13</v>
      </c>
      <c r="F10" s="268"/>
    </row>
    <row r="11" spans="1:6" ht="12.75" customHeight="1">
      <c r="A11" s="268"/>
      <c r="B11" s="268"/>
      <c r="C11" s="268"/>
      <c r="D11" s="268"/>
      <c r="E11" s="268" t="s">
        <v>7</v>
      </c>
      <c r="F11" s="268" t="s">
        <v>14</v>
      </c>
    </row>
    <row r="12" spans="1:6" ht="45.75" customHeight="1">
      <c r="A12" s="268"/>
      <c r="B12" s="268"/>
      <c r="C12" s="268"/>
      <c r="D12" s="268"/>
      <c r="E12" s="268"/>
      <c r="F12" s="268"/>
    </row>
    <row r="13" spans="1:6" ht="15.6">
      <c r="A13" s="200">
        <v>1</v>
      </c>
      <c r="B13" s="200">
        <v>2</v>
      </c>
      <c r="C13" s="200">
        <v>3</v>
      </c>
      <c r="D13" s="200">
        <v>4</v>
      </c>
      <c r="E13" s="200">
        <v>5</v>
      </c>
      <c r="F13" s="200">
        <v>6</v>
      </c>
    </row>
    <row r="14" spans="1:6" ht="15.6">
      <c r="A14" s="263" t="s">
        <v>150</v>
      </c>
      <c r="B14" s="264"/>
      <c r="C14" s="264"/>
      <c r="D14" s="264"/>
      <c r="E14" s="264"/>
      <c r="F14" s="265"/>
    </row>
    <row r="15" spans="1:6" ht="30" customHeight="1">
      <c r="A15" s="201">
        <v>200000</v>
      </c>
      <c r="B15" s="202" t="s">
        <v>151</v>
      </c>
      <c r="C15" s="222">
        <f>D15+E15</f>
        <v>429200</v>
      </c>
      <c r="D15" s="222">
        <f>D16</f>
        <v>-647100</v>
      </c>
      <c r="E15" s="222">
        <f>E16</f>
        <v>1076300</v>
      </c>
      <c r="F15" s="222">
        <f>F16</f>
        <v>1076300</v>
      </c>
    </row>
    <row r="16" spans="1:6" ht="30" customHeight="1">
      <c r="A16" s="201">
        <v>208000</v>
      </c>
      <c r="B16" s="202" t="s">
        <v>152</v>
      </c>
      <c r="C16" s="222">
        <f>D16+E16</f>
        <v>429200</v>
      </c>
      <c r="D16" s="222">
        <f>D17+D18+D19</f>
        <v>-647100</v>
      </c>
      <c r="E16" s="222">
        <f>E17+E18+E19</f>
        <v>1076300</v>
      </c>
      <c r="F16" s="222">
        <f>F17+F18+F19</f>
        <v>1076300</v>
      </c>
    </row>
    <row r="17" spans="1:6" ht="30" customHeight="1">
      <c r="A17" s="203">
        <v>208100</v>
      </c>
      <c r="B17" s="204" t="s">
        <v>153</v>
      </c>
      <c r="C17" s="222">
        <f>D17+E17</f>
        <v>429200</v>
      </c>
      <c r="D17" s="223">
        <v>429200</v>
      </c>
      <c r="E17" s="223"/>
      <c r="F17" s="223"/>
    </row>
    <row r="18" spans="1:6" ht="30" customHeight="1">
      <c r="A18" s="203">
        <v>208200</v>
      </c>
      <c r="B18" s="204" t="s">
        <v>154</v>
      </c>
      <c r="C18" s="222">
        <f>D18+E18</f>
        <v>0</v>
      </c>
      <c r="D18" s="223">
        <v>0</v>
      </c>
      <c r="E18" s="223">
        <v>0</v>
      </c>
      <c r="F18" s="223">
        <v>0</v>
      </c>
    </row>
    <row r="19" spans="1:6" ht="56.25" customHeight="1">
      <c r="A19" s="203">
        <v>208400</v>
      </c>
      <c r="B19" s="204" t="s">
        <v>155</v>
      </c>
      <c r="C19" s="222">
        <f>D19+E19</f>
        <v>0</v>
      </c>
      <c r="D19" s="223">
        <v>-1076300</v>
      </c>
      <c r="E19" s="223">
        <v>1076300</v>
      </c>
      <c r="F19" s="223">
        <v>1076300</v>
      </c>
    </row>
    <row r="20" spans="1:6" ht="23.25" customHeight="1">
      <c r="A20" s="205" t="s">
        <v>20</v>
      </c>
      <c r="B20" s="206" t="s">
        <v>156</v>
      </c>
      <c r="C20" s="224">
        <f>C15</f>
        <v>429200</v>
      </c>
      <c r="D20" s="224">
        <f>D15</f>
        <v>-647100</v>
      </c>
      <c r="E20" s="224">
        <f>E15</f>
        <v>1076300</v>
      </c>
      <c r="F20" s="224">
        <f>F15</f>
        <v>1076300</v>
      </c>
    </row>
    <row r="21" spans="1:6" ht="15.75" customHeight="1">
      <c r="A21" s="263" t="s">
        <v>157</v>
      </c>
      <c r="B21" s="264"/>
      <c r="C21" s="264"/>
      <c r="D21" s="264"/>
      <c r="E21" s="264"/>
      <c r="F21" s="265"/>
    </row>
    <row r="22" spans="1:6" ht="30" customHeight="1">
      <c r="A22" s="201">
        <v>600000</v>
      </c>
      <c r="B22" s="202" t="s">
        <v>158</v>
      </c>
      <c r="C22" s="222">
        <f>D22+E22</f>
        <v>429200</v>
      </c>
      <c r="D22" s="222">
        <f>D23</f>
        <v>-647100</v>
      </c>
      <c r="E22" s="222">
        <f>E23</f>
        <v>1076300</v>
      </c>
      <c r="F22" s="222">
        <f>F23</f>
        <v>1076300</v>
      </c>
    </row>
    <row r="23" spans="1:6" ht="30" customHeight="1">
      <c r="A23" s="201">
        <v>602000</v>
      </c>
      <c r="B23" s="202" t="s">
        <v>159</v>
      </c>
      <c r="C23" s="222">
        <f>D23+E23</f>
        <v>429200</v>
      </c>
      <c r="D23" s="222">
        <f>D24+D25+D26</f>
        <v>-647100</v>
      </c>
      <c r="E23" s="222">
        <f>E24+E25+E26</f>
        <v>1076300</v>
      </c>
      <c r="F23" s="222">
        <f>F24+F25+F26</f>
        <v>1076300</v>
      </c>
    </row>
    <row r="24" spans="1:6" ht="30" customHeight="1">
      <c r="A24" s="203">
        <v>602100</v>
      </c>
      <c r="B24" s="204" t="s">
        <v>153</v>
      </c>
      <c r="C24" s="222">
        <f>D24+E24</f>
        <v>429200</v>
      </c>
      <c r="D24" s="223">
        <v>429200</v>
      </c>
      <c r="E24" s="223"/>
      <c r="F24" s="223"/>
    </row>
    <row r="25" spans="1:6" ht="30" customHeight="1">
      <c r="A25" s="203">
        <v>602200</v>
      </c>
      <c r="B25" s="204" t="s">
        <v>154</v>
      </c>
      <c r="C25" s="222">
        <f>D25+E25</f>
        <v>0</v>
      </c>
      <c r="D25" s="223">
        <v>0</v>
      </c>
      <c r="E25" s="223">
        <v>0</v>
      </c>
      <c r="F25" s="223">
        <v>0</v>
      </c>
    </row>
    <row r="26" spans="1:6" ht="31.2">
      <c r="A26" s="203">
        <v>602400</v>
      </c>
      <c r="B26" s="204" t="s">
        <v>155</v>
      </c>
      <c r="C26" s="222">
        <f>D26+E26</f>
        <v>0</v>
      </c>
      <c r="D26" s="223">
        <v>-1076300</v>
      </c>
      <c r="E26" s="223">
        <v>1076300</v>
      </c>
      <c r="F26" s="223">
        <v>1076300</v>
      </c>
    </row>
    <row r="27" spans="1:6" ht="15.6">
      <c r="A27" s="205" t="s">
        <v>20</v>
      </c>
      <c r="B27" s="206" t="s">
        <v>156</v>
      </c>
      <c r="C27" s="224">
        <f>C22</f>
        <v>429200</v>
      </c>
      <c r="D27" s="224">
        <f>D22</f>
        <v>-647100</v>
      </c>
      <c r="E27" s="224">
        <f>E22</f>
        <v>1076300</v>
      </c>
      <c r="F27" s="224">
        <f>F22</f>
        <v>1076300</v>
      </c>
    </row>
    <row r="28" spans="1:6" s="87" customFormat="1" ht="15.6">
      <c r="A28" s="207"/>
      <c r="B28" s="208"/>
      <c r="C28" s="209"/>
      <c r="D28" s="209"/>
      <c r="E28" s="209"/>
      <c r="F28" s="209"/>
    </row>
    <row r="29" spans="1:6" s="87" customFormat="1" ht="15.6">
      <c r="A29" s="207"/>
      <c r="B29" s="208"/>
      <c r="C29" s="209"/>
      <c r="D29" s="209"/>
      <c r="E29" s="209"/>
      <c r="F29" s="209"/>
    </row>
    <row r="30" spans="1:6" ht="18">
      <c r="A30" s="196"/>
      <c r="B30" s="308" t="s">
        <v>22</v>
      </c>
      <c r="C30" s="210"/>
      <c r="D30" s="210"/>
      <c r="E30" s="308" t="s">
        <v>23</v>
      </c>
      <c r="F30" s="210"/>
    </row>
    <row r="31" spans="1:6" ht="15.6">
      <c r="A31" s="2"/>
      <c r="B31" s="2"/>
      <c r="C31" s="2"/>
      <c r="D31" s="2"/>
      <c r="E31" s="2"/>
      <c r="F31" s="2"/>
    </row>
  </sheetData>
  <mergeCells count="10">
    <mergeCell ref="A14:F14"/>
    <mergeCell ref="A21:F21"/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1.1811023622047245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8"/>
  <sheetViews>
    <sheetView topLeftCell="A37" workbookViewId="0">
      <selection activeCell="C38" sqref="C38"/>
    </sheetView>
  </sheetViews>
  <sheetFormatPr defaultRowHeight="13.8"/>
  <cols>
    <col min="1" max="3" width="12" customWidth="1"/>
    <col min="4" max="4" width="40.6640625" customWidth="1"/>
    <col min="5" max="5" width="15.109375" style="87" customWidth="1"/>
    <col min="6" max="15" width="13.6640625" style="87" customWidth="1"/>
    <col min="16" max="16" width="15" style="87" customWidth="1"/>
  </cols>
  <sheetData>
    <row r="1" spans="1:16">
      <c r="A1" s="55"/>
      <c r="B1" s="55"/>
      <c r="C1" s="55"/>
      <c r="D1" s="55"/>
      <c r="E1" s="89"/>
      <c r="F1" s="89"/>
      <c r="G1" s="89"/>
      <c r="H1" s="89"/>
      <c r="I1" s="89"/>
      <c r="J1" s="89"/>
      <c r="K1" s="89"/>
      <c r="L1" s="89"/>
      <c r="M1" s="89" t="s">
        <v>27</v>
      </c>
      <c r="N1" s="89"/>
      <c r="O1" s="89"/>
      <c r="P1" s="89"/>
    </row>
    <row r="2" spans="1:16">
      <c r="A2" s="55"/>
      <c r="B2" s="55"/>
      <c r="C2" s="55"/>
      <c r="D2" s="55"/>
      <c r="E2" s="89"/>
      <c r="F2" s="89"/>
      <c r="G2" s="89"/>
      <c r="H2" s="89"/>
      <c r="I2" s="89"/>
      <c r="J2" s="89"/>
      <c r="K2" s="89"/>
      <c r="L2" s="89"/>
      <c r="M2" s="89" t="s">
        <v>28</v>
      </c>
      <c r="N2" s="89"/>
      <c r="O2" s="89"/>
      <c r="P2" s="89"/>
    </row>
    <row r="3" spans="1:16">
      <c r="A3" s="55"/>
      <c r="B3" s="55"/>
      <c r="C3" s="55"/>
      <c r="D3" s="55"/>
      <c r="E3" s="89"/>
      <c r="F3" s="89"/>
      <c r="G3" s="89"/>
      <c r="H3" s="89"/>
      <c r="I3" s="89"/>
      <c r="J3" s="89"/>
      <c r="K3" s="89"/>
      <c r="L3" s="89"/>
      <c r="M3" s="89" t="s">
        <v>180</v>
      </c>
      <c r="N3" s="89"/>
      <c r="O3" s="89"/>
      <c r="P3" s="89"/>
    </row>
    <row r="4" spans="1:16">
      <c r="A4" s="55"/>
      <c r="B4" s="55"/>
      <c r="C4" s="55"/>
      <c r="D4" s="55"/>
      <c r="E4" s="89"/>
      <c r="F4" s="89"/>
      <c r="G4" s="89"/>
      <c r="H4" s="89"/>
      <c r="I4" s="89"/>
      <c r="J4" s="89"/>
      <c r="K4" s="89"/>
      <c r="L4" s="89"/>
      <c r="M4" s="89" t="s">
        <v>29</v>
      </c>
      <c r="N4" s="89"/>
      <c r="O4" s="89"/>
      <c r="P4" s="89"/>
    </row>
    <row r="5" spans="1:16">
      <c r="A5" s="55"/>
      <c r="B5" s="55"/>
      <c r="C5" s="55"/>
      <c r="D5" s="55"/>
      <c r="E5" s="89"/>
      <c r="F5" s="89"/>
      <c r="G5" s="89"/>
      <c r="H5" s="89"/>
      <c r="I5" s="89"/>
      <c r="J5" s="89"/>
      <c r="K5" s="89"/>
      <c r="L5" s="89"/>
      <c r="M5" s="89" t="s">
        <v>30</v>
      </c>
      <c r="N5" s="89"/>
      <c r="O5" s="89"/>
      <c r="P5" s="89"/>
    </row>
    <row r="6" spans="1:16">
      <c r="A6" s="270"/>
      <c r="B6" s="271"/>
      <c r="C6" s="271"/>
      <c r="D6" s="271"/>
      <c r="E6" s="271"/>
      <c r="F6" s="271"/>
      <c r="G6" s="271"/>
      <c r="H6" s="271"/>
      <c r="I6" s="271"/>
      <c r="J6" s="271"/>
      <c r="K6" s="271"/>
      <c r="L6" s="271"/>
      <c r="M6" s="271"/>
      <c r="N6" s="271"/>
      <c r="O6" s="271"/>
      <c r="P6" s="271"/>
    </row>
    <row r="7" spans="1:16" ht="15.6">
      <c r="A7" s="272" t="s">
        <v>26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</row>
    <row r="8" spans="1:16">
      <c r="A8" s="83" t="s">
        <v>36</v>
      </c>
      <c r="B8" s="84"/>
      <c r="C8" s="84"/>
      <c r="D8" s="84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</row>
    <row r="9" spans="1:16">
      <c r="A9" s="85" t="s">
        <v>24</v>
      </c>
      <c r="B9" s="55"/>
      <c r="C9" s="55"/>
      <c r="D9" s="55"/>
      <c r="E9" s="89"/>
      <c r="F9" s="89"/>
      <c r="G9" s="89"/>
      <c r="H9" s="89"/>
      <c r="I9" s="89"/>
      <c r="J9" s="89"/>
      <c r="K9" s="89"/>
      <c r="L9" s="89"/>
      <c r="M9" s="89"/>
      <c r="N9" s="89"/>
      <c r="O9" s="89"/>
      <c r="P9" s="91" t="s">
        <v>1</v>
      </c>
    </row>
    <row r="10" spans="1:16">
      <c r="A10" s="274" t="s">
        <v>2</v>
      </c>
      <c r="B10" s="274" t="s">
        <v>3</v>
      </c>
      <c r="C10" s="274" t="s">
        <v>4</v>
      </c>
      <c r="D10" s="275" t="s">
        <v>5</v>
      </c>
      <c r="E10" s="269" t="s">
        <v>6</v>
      </c>
      <c r="F10" s="269"/>
      <c r="G10" s="269"/>
      <c r="H10" s="269"/>
      <c r="I10" s="269"/>
      <c r="J10" s="269" t="s">
        <v>13</v>
      </c>
      <c r="K10" s="269"/>
      <c r="L10" s="269"/>
      <c r="M10" s="269"/>
      <c r="N10" s="269"/>
      <c r="O10" s="269"/>
      <c r="P10" s="269" t="s">
        <v>15</v>
      </c>
    </row>
    <row r="11" spans="1:16">
      <c r="A11" s="275"/>
      <c r="B11" s="275"/>
      <c r="C11" s="275"/>
      <c r="D11" s="275"/>
      <c r="E11" s="269" t="s">
        <v>7</v>
      </c>
      <c r="F11" s="269" t="s">
        <v>8</v>
      </c>
      <c r="G11" s="269" t="s">
        <v>9</v>
      </c>
      <c r="H11" s="269"/>
      <c r="I11" s="269" t="s">
        <v>12</v>
      </c>
      <c r="J11" s="269" t="s">
        <v>7</v>
      </c>
      <c r="K11" s="269" t="s">
        <v>14</v>
      </c>
      <c r="L11" s="269" t="s">
        <v>8</v>
      </c>
      <c r="M11" s="269" t="s">
        <v>9</v>
      </c>
      <c r="N11" s="269"/>
      <c r="O11" s="269" t="s">
        <v>12</v>
      </c>
      <c r="P11" s="269"/>
    </row>
    <row r="12" spans="1:16">
      <c r="A12" s="275"/>
      <c r="B12" s="275"/>
      <c r="C12" s="275"/>
      <c r="D12" s="275"/>
      <c r="E12" s="269"/>
      <c r="F12" s="269"/>
      <c r="G12" s="269" t="s">
        <v>10</v>
      </c>
      <c r="H12" s="269" t="s">
        <v>11</v>
      </c>
      <c r="I12" s="269"/>
      <c r="J12" s="269"/>
      <c r="K12" s="269"/>
      <c r="L12" s="269"/>
      <c r="M12" s="269" t="s">
        <v>10</v>
      </c>
      <c r="N12" s="269" t="s">
        <v>11</v>
      </c>
      <c r="O12" s="269"/>
      <c r="P12" s="269"/>
    </row>
    <row r="13" spans="1:16" ht="44.25" customHeight="1">
      <c r="A13" s="275"/>
      <c r="B13" s="275"/>
      <c r="C13" s="275"/>
      <c r="D13" s="275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</row>
    <row r="14" spans="1:16">
      <c r="A14" s="92">
        <v>1</v>
      </c>
      <c r="B14" s="92">
        <v>2</v>
      </c>
      <c r="C14" s="92">
        <v>3</v>
      </c>
      <c r="D14" s="92">
        <v>4</v>
      </c>
      <c r="E14" s="86">
        <v>5</v>
      </c>
      <c r="F14" s="86">
        <v>6</v>
      </c>
      <c r="G14" s="86">
        <v>7</v>
      </c>
      <c r="H14" s="86">
        <v>8</v>
      </c>
      <c r="I14" s="86">
        <v>9</v>
      </c>
      <c r="J14" s="86">
        <v>10</v>
      </c>
      <c r="K14" s="86">
        <v>11</v>
      </c>
      <c r="L14" s="86">
        <v>12</v>
      </c>
      <c r="M14" s="86">
        <v>13</v>
      </c>
      <c r="N14" s="86">
        <v>14</v>
      </c>
      <c r="O14" s="86">
        <v>15</v>
      </c>
      <c r="P14" s="86">
        <v>16</v>
      </c>
    </row>
    <row r="15" spans="1:16" s="1" customFormat="1">
      <c r="A15" s="111" t="s">
        <v>72</v>
      </c>
      <c r="B15" s="111"/>
      <c r="C15" s="111"/>
      <c r="D15" s="112" t="s">
        <v>66</v>
      </c>
      <c r="E15" s="113">
        <f>F15+I15</f>
        <v>0</v>
      </c>
      <c r="F15" s="114">
        <f>F16</f>
        <v>0</v>
      </c>
      <c r="G15" s="114">
        <f t="shared" ref="G15:I15" si="0">G16</f>
        <v>0</v>
      </c>
      <c r="H15" s="114">
        <f t="shared" si="0"/>
        <v>3500</v>
      </c>
      <c r="I15" s="114">
        <f t="shared" si="0"/>
        <v>0</v>
      </c>
      <c r="J15" s="113">
        <f t="shared" ref="J15:J22" si="1">L15+O15</f>
        <v>0</v>
      </c>
      <c r="K15" s="115"/>
      <c r="L15" s="115"/>
      <c r="M15" s="115"/>
      <c r="N15" s="115"/>
      <c r="O15" s="115"/>
      <c r="P15" s="113">
        <f>E15+J15</f>
        <v>0</v>
      </c>
    </row>
    <row r="16" spans="1:16" s="1" customFormat="1" hidden="1">
      <c r="A16" s="93" t="s">
        <v>84</v>
      </c>
      <c r="B16" s="93"/>
      <c r="C16" s="93"/>
      <c r="D16" s="104" t="s">
        <v>66</v>
      </c>
      <c r="E16" s="107">
        <f>F16+I16</f>
        <v>0</v>
      </c>
      <c r="F16" s="109">
        <f>F18+F17</f>
        <v>0</v>
      </c>
      <c r="G16" s="109">
        <f t="shared" ref="G16:I16" si="2">G18+G17</f>
        <v>0</v>
      </c>
      <c r="H16" s="109">
        <f t="shared" si="2"/>
        <v>3500</v>
      </c>
      <c r="I16" s="109">
        <f t="shared" si="2"/>
        <v>0</v>
      </c>
      <c r="J16" s="107">
        <f t="shared" si="1"/>
        <v>0</v>
      </c>
      <c r="K16" s="86"/>
      <c r="L16" s="86"/>
      <c r="M16" s="86"/>
      <c r="N16" s="86"/>
      <c r="O16" s="86"/>
      <c r="P16" s="107">
        <f t="shared" ref="P16:P18" si="3">E16+J16</f>
        <v>0</v>
      </c>
    </row>
    <row r="17" spans="1:16" s="1" customFormat="1" ht="76.8" customHeight="1">
      <c r="A17" s="225" t="s">
        <v>164</v>
      </c>
      <c r="B17" s="225" t="s">
        <v>165</v>
      </c>
      <c r="C17" s="226" t="s">
        <v>166</v>
      </c>
      <c r="D17" s="227" t="s">
        <v>167</v>
      </c>
      <c r="E17" s="107">
        <f t="shared" ref="E17:E27" si="4">F17+I17</f>
        <v>0</v>
      </c>
      <c r="F17" s="110">
        <f>-3500+3500</f>
        <v>0</v>
      </c>
      <c r="G17" s="109"/>
      <c r="H17" s="110">
        <v>3500</v>
      </c>
      <c r="I17" s="109"/>
      <c r="J17" s="107"/>
      <c r="K17" s="219"/>
      <c r="L17" s="219"/>
      <c r="M17" s="219"/>
      <c r="N17" s="219"/>
      <c r="O17" s="219"/>
      <c r="P17" s="107"/>
    </row>
    <row r="18" spans="1:16" s="1" customFormat="1" ht="27.6" hidden="1">
      <c r="A18" s="93" t="s">
        <v>73</v>
      </c>
      <c r="B18" s="93">
        <v>8410</v>
      </c>
      <c r="C18" s="93" t="s">
        <v>74</v>
      </c>
      <c r="D18" s="95" t="s">
        <v>68</v>
      </c>
      <c r="E18" s="107">
        <f t="shared" si="4"/>
        <v>0</v>
      </c>
      <c r="F18" s="110"/>
      <c r="G18" s="110"/>
      <c r="H18" s="110"/>
      <c r="I18" s="110"/>
      <c r="J18" s="107">
        <f t="shared" si="1"/>
        <v>0</v>
      </c>
      <c r="K18" s="86"/>
      <c r="L18" s="86"/>
      <c r="M18" s="86"/>
      <c r="N18" s="86"/>
      <c r="O18" s="86"/>
      <c r="P18" s="107">
        <f t="shared" si="3"/>
        <v>0</v>
      </c>
    </row>
    <row r="19" spans="1:16" s="1" customFormat="1" ht="30.6" customHeight="1">
      <c r="A19" s="156" t="s">
        <v>75</v>
      </c>
      <c r="B19" s="116"/>
      <c r="C19" s="116"/>
      <c r="D19" s="112" t="s">
        <v>53</v>
      </c>
      <c r="E19" s="113">
        <f>F19+I19</f>
        <v>0</v>
      </c>
      <c r="F19" s="113">
        <f>F20</f>
        <v>0</v>
      </c>
      <c r="G19" s="113">
        <f t="shared" ref="G19:I19" si="5">G20</f>
        <v>0</v>
      </c>
      <c r="H19" s="113">
        <f t="shared" si="5"/>
        <v>0</v>
      </c>
      <c r="I19" s="113">
        <f t="shared" si="5"/>
        <v>0</v>
      </c>
      <c r="J19" s="113">
        <f t="shared" si="1"/>
        <v>-776672</v>
      </c>
      <c r="K19" s="113">
        <f>K20</f>
        <v>-776672</v>
      </c>
      <c r="L19" s="113">
        <f t="shared" ref="L19" si="6">L20</f>
        <v>0</v>
      </c>
      <c r="M19" s="113">
        <f t="shared" ref="M19" si="7">M20</f>
        <v>0</v>
      </c>
      <c r="N19" s="113">
        <f t="shared" ref="N19" si="8">N20</f>
        <v>0</v>
      </c>
      <c r="O19" s="113">
        <f>O20</f>
        <v>-776672</v>
      </c>
      <c r="P19" s="113">
        <f>E19+J19</f>
        <v>-776672</v>
      </c>
    </row>
    <row r="20" spans="1:16" s="1" customFormat="1" ht="27.6" hidden="1">
      <c r="A20" s="96" t="s">
        <v>85</v>
      </c>
      <c r="B20" s="96"/>
      <c r="C20" s="96"/>
      <c r="D20" s="104" t="s">
        <v>53</v>
      </c>
      <c r="E20" s="107">
        <f t="shared" si="4"/>
        <v>0</v>
      </c>
      <c r="F20" s="107">
        <f>F22+F23+F21</f>
        <v>0</v>
      </c>
      <c r="G20" s="107">
        <f t="shared" ref="G20:I20" si="9">G22+G23</f>
        <v>0</v>
      </c>
      <c r="H20" s="107">
        <f t="shared" si="9"/>
        <v>0</v>
      </c>
      <c r="I20" s="107">
        <f t="shared" si="9"/>
        <v>0</v>
      </c>
      <c r="J20" s="107">
        <f t="shared" si="1"/>
        <v>-776672</v>
      </c>
      <c r="K20" s="107">
        <f>K22+K23</f>
        <v>-776672</v>
      </c>
      <c r="L20" s="107">
        <f t="shared" ref="L20" si="10">L22+L23</f>
        <v>0</v>
      </c>
      <c r="M20" s="107">
        <f t="shared" ref="M20" si="11">M22+M23</f>
        <v>0</v>
      </c>
      <c r="N20" s="107">
        <f t="shared" ref="N20" si="12">N22+N23</f>
        <v>0</v>
      </c>
      <c r="O20" s="107">
        <f>O22+O23</f>
        <v>-776672</v>
      </c>
      <c r="P20" s="107">
        <f t="shared" ref="P20:P27" si="13">E20+J20</f>
        <v>-776672</v>
      </c>
    </row>
    <row r="21" spans="1:16" s="1" customFormat="1" hidden="1">
      <c r="A21" s="96" t="s">
        <v>77</v>
      </c>
      <c r="B21" s="96">
        <v>4082</v>
      </c>
      <c r="C21" s="96" t="s">
        <v>78</v>
      </c>
      <c r="D21" s="97" t="s">
        <v>63</v>
      </c>
      <c r="E21" s="107">
        <f t="shared" si="4"/>
        <v>0</v>
      </c>
      <c r="F21" s="108"/>
      <c r="G21" s="107"/>
      <c r="H21" s="107"/>
      <c r="I21" s="107"/>
      <c r="J21" s="107">
        <f t="shared" si="1"/>
        <v>0</v>
      </c>
      <c r="K21" s="107"/>
      <c r="L21" s="107"/>
      <c r="M21" s="107"/>
      <c r="N21" s="107"/>
      <c r="O21" s="107"/>
      <c r="P21" s="107">
        <f t="shared" si="13"/>
        <v>0</v>
      </c>
    </row>
    <row r="22" spans="1:16" s="1" customFormat="1" ht="96.6">
      <c r="A22" s="96" t="s">
        <v>79</v>
      </c>
      <c r="B22" s="96">
        <v>6083</v>
      </c>
      <c r="C22" s="96" t="s">
        <v>80</v>
      </c>
      <c r="D22" s="98" t="s">
        <v>60</v>
      </c>
      <c r="E22" s="107">
        <f t="shared" si="4"/>
        <v>0</v>
      </c>
      <c r="F22" s="108"/>
      <c r="G22" s="108"/>
      <c r="H22" s="108"/>
      <c r="I22" s="108"/>
      <c r="J22" s="107">
        <f t="shared" si="1"/>
        <v>-776672</v>
      </c>
      <c r="K22" s="108">
        <v>-776672</v>
      </c>
      <c r="L22" s="108"/>
      <c r="M22" s="108"/>
      <c r="N22" s="108"/>
      <c r="O22" s="108">
        <v>-776672</v>
      </c>
      <c r="P22" s="107">
        <f t="shared" si="13"/>
        <v>-776672</v>
      </c>
    </row>
    <row r="23" spans="1:16" s="1" customFormat="1" ht="41.4" hidden="1">
      <c r="A23" s="96" t="s">
        <v>76</v>
      </c>
      <c r="B23" s="99">
        <v>9800</v>
      </c>
      <c r="C23" s="96" t="s">
        <v>18</v>
      </c>
      <c r="D23" s="105" t="s">
        <v>54</v>
      </c>
      <c r="E23" s="107">
        <f t="shared" si="4"/>
        <v>0</v>
      </c>
      <c r="F23" s="108"/>
      <c r="G23" s="108"/>
      <c r="H23" s="108"/>
      <c r="I23" s="108"/>
      <c r="J23" s="107">
        <f t="shared" ref="J23:J35" si="14">L23+O23</f>
        <v>0</v>
      </c>
      <c r="K23" s="108"/>
      <c r="L23" s="108"/>
      <c r="M23" s="108"/>
      <c r="N23" s="108"/>
      <c r="O23" s="108"/>
      <c r="P23" s="107">
        <f t="shared" si="13"/>
        <v>0</v>
      </c>
    </row>
    <row r="24" spans="1:16" s="1" customFormat="1" ht="49.2" customHeight="1">
      <c r="A24" s="156" t="s">
        <v>81</v>
      </c>
      <c r="B24" s="116"/>
      <c r="C24" s="116"/>
      <c r="D24" s="117" t="s">
        <v>62</v>
      </c>
      <c r="E24" s="113">
        <f t="shared" si="4"/>
        <v>29200</v>
      </c>
      <c r="F24" s="113">
        <f>F25</f>
        <v>29200</v>
      </c>
      <c r="G24" s="113">
        <f t="shared" ref="G24:H24" si="15">G25</f>
        <v>0</v>
      </c>
      <c r="H24" s="113">
        <f t="shared" si="15"/>
        <v>0</v>
      </c>
      <c r="I24" s="113">
        <f>I25</f>
        <v>0</v>
      </c>
      <c r="J24" s="113">
        <f t="shared" si="14"/>
        <v>0</v>
      </c>
      <c r="K24" s="113">
        <f>K25</f>
        <v>0</v>
      </c>
      <c r="L24" s="113">
        <f t="shared" ref="L24" si="16">L25</f>
        <v>0</v>
      </c>
      <c r="M24" s="113">
        <f t="shared" ref="M24" si="17">M25</f>
        <v>0</v>
      </c>
      <c r="N24" s="113">
        <f>N25</f>
        <v>0</v>
      </c>
      <c r="O24" s="113">
        <f>O25</f>
        <v>0</v>
      </c>
      <c r="P24" s="113">
        <f t="shared" si="13"/>
        <v>29200</v>
      </c>
    </row>
    <row r="25" spans="1:16" s="1" customFormat="1" ht="41.4" hidden="1">
      <c r="A25" s="96" t="s">
        <v>86</v>
      </c>
      <c r="B25" s="96"/>
      <c r="C25" s="96"/>
      <c r="D25" s="106" t="s">
        <v>62</v>
      </c>
      <c r="E25" s="107">
        <f t="shared" si="4"/>
        <v>29200</v>
      </c>
      <c r="F25" s="107">
        <f>F27+F26</f>
        <v>29200</v>
      </c>
      <c r="G25" s="107">
        <f t="shared" ref="G25:H25" si="18">G27+G26</f>
        <v>0</v>
      </c>
      <c r="H25" s="107">
        <f t="shared" si="18"/>
        <v>0</v>
      </c>
      <c r="I25" s="107">
        <f>I27+I26</f>
        <v>0</v>
      </c>
      <c r="J25" s="107">
        <f t="shared" si="14"/>
        <v>0</v>
      </c>
      <c r="K25" s="107">
        <f>K27+K26</f>
        <v>0</v>
      </c>
      <c r="L25" s="107">
        <f t="shared" ref="L25" si="19">L27+L26</f>
        <v>0</v>
      </c>
      <c r="M25" s="107">
        <f t="shared" ref="M25" si="20">M27+M26</f>
        <v>0</v>
      </c>
      <c r="N25" s="107">
        <f>N27+N26</f>
        <v>0</v>
      </c>
      <c r="O25" s="107">
        <f>O27+O26</f>
        <v>0</v>
      </c>
      <c r="P25" s="107">
        <f t="shared" si="13"/>
        <v>29200</v>
      </c>
    </row>
    <row r="26" spans="1:16" s="1" customFormat="1" ht="31.2" hidden="1">
      <c r="A26" s="96" t="s">
        <v>82</v>
      </c>
      <c r="B26" s="228">
        <v>3242</v>
      </c>
      <c r="C26" s="228" t="s">
        <v>83</v>
      </c>
      <c r="D26" s="220" t="s">
        <v>59</v>
      </c>
      <c r="E26" s="107">
        <f t="shared" si="4"/>
        <v>0</v>
      </c>
      <c r="F26" s="107"/>
      <c r="G26" s="107"/>
      <c r="H26" s="107"/>
      <c r="I26" s="107"/>
      <c r="J26" s="107">
        <f t="shared" si="14"/>
        <v>0</v>
      </c>
      <c r="K26" s="107"/>
      <c r="L26" s="107"/>
      <c r="M26" s="107"/>
      <c r="N26" s="107"/>
      <c r="O26" s="107"/>
      <c r="P26" s="107">
        <f t="shared" si="13"/>
        <v>0</v>
      </c>
    </row>
    <row r="27" spans="1:16" s="1" customFormat="1" ht="31.2">
      <c r="A27" s="96" t="s">
        <v>168</v>
      </c>
      <c r="B27" s="228" t="s">
        <v>169</v>
      </c>
      <c r="C27" s="228" t="s">
        <v>171</v>
      </c>
      <c r="D27" s="38" t="s">
        <v>170</v>
      </c>
      <c r="E27" s="107">
        <f t="shared" si="4"/>
        <v>29200</v>
      </c>
      <c r="F27" s="108">
        <v>29200</v>
      </c>
      <c r="G27" s="108"/>
      <c r="H27" s="108"/>
      <c r="I27" s="108"/>
      <c r="J27" s="107">
        <f t="shared" si="14"/>
        <v>0</v>
      </c>
      <c r="K27" s="108"/>
      <c r="L27" s="108"/>
      <c r="M27" s="108"/>
      <c r="N27" s="108"/>
      <c r="O27" s="108"/>
      <c r="P27" s="107">
        <f t="shared" si="13"/>
        <v>29200</v>
      </c>
    </row>
    <row r="28" spans="1:16" ht="46.5" customHeight="1">
      <c r="A28" s="118" t="s">
        <v>16</v>
      </c>
      <c r="B28" s="119"/>
      <c r="C28" s="113"/>
      <c r="D28" s="117" t="s">
        <v>25</v>
      </c>
      <c r="E28" s="113">
        <f>F28+I28</f>
        <v>-676300</v>
      </c>
      <c r="F28" s="113">
        <f>F29</f>
        <v>-400000</v>
      </c>
      <c r="G28" s="113">
        <f t="shared" ref="G28:I28" si="21">G29</f>
        <v>0</v>
      </c>
      <c r="H28" s="113">
        <f t="shared" si="21"/>
        <v>0</v>
      </c>
      <c r="I28" s="113">
        <f t="shared" si="21"/>
        <v>-276300</v>
      </c>
      <c r="J28" s="113">
        <f>L28+O28</f>
        <v>1852972</v>
      </c>
      <c r="K28" s="216">
        <f>K29</f>
        <v>1852972</v>
      </c>
      <c r="L28" s="216">
        <f t="shared" ref="L28:O28" si="22">L29</f>
        <v>0</v>
      </c>
      <c r="M28" s="216">
        <f t="shared" si="22"/>
        <v>0</v>
      </c>
      <c r="N28" s="216">
        <f t="shared" si="22"/>
        <v>0</v>
      </c>
      <c r="O28" s="216">
        <f t="shared" si="22"/>
        <v>1852972</v>
      </c>
      <c r="P28" s="216">
        <f>E28+J28</f>
        <v>1176672</v>
      </c>
    </row>
    <row r="29" spans="1:16" ht="44.25" hidden="1" customHeight="1">
      <c r="A29" s="100" t="s">
        <v>17</v>
      </c>
      <c r="B29" s="94"/>
      <c r="C29" s="101"/>
      <c r="D29" s="106" t="s">
        <v>25</v>
      </c>
      <c r="E29" s="107">
        <f>F29+I29</f>
        <v>-676300</v>
      </c>
      <c r="F29" s="107">
        <f>F30+F32+F33+F34</f>
        <v>-400000</v>
      </c>
      <c r="G29" s="107">
        <f t="shared" ref="G29:I29" si="23">G30+G32+G33+G34</f>
        <v>0</v>
      </c>
      <c r="H29" s="107">
        <f t="shared" si="23"/>
        <v>0</v>
      </c>
      <c r="I29" s="107">
        <f t="shared" si="23"/>
        <v>-276300</v>
      </c>
      <c r="J29" s="107">
        <f t="shared" si="14"/>
        <v>1852972</v>
      </c>
      <c r="K29" s="217">
        <f>K30+K32+K33+K34+K31</f>
        <v>1852972</v>
      </c>
      <c r="L29" s="217">
        <f t="shared" ref="L29" si="24">L30+L32+L33+L34</f>
        <v>0</v>
      </c>
      <c r="M29" s="217">
        <f t="shared" ref="M29" si="25">M30+M32+M33+M34</f>
        <v>0</v>
      </c>
      <c r="N29" s="217">
        <f t="shared" ref="N29" si="26">N30+N32+N33+N34</f>
        <v>0</v>
      </c>
      <c r="O29" s="217">
        <f>O30+O32+O33+O34+O31</f>
        <v>1852972</v>
      </c>
      <c r="P29" s="217">
        <f t="shared" ref="P29:P35" si="27">E29+J29</f>
        <v>1176672</v>
      </c>
    </row>
    <row r="30" spans="1:16" s="1" customFormat="1" ht="109.5" hidden="1" customHeight="1">
      <c r="A30" s="213">
        <v>3719730</v>
      </c>
      <c r="B30" s="213">
        <v>9730</v>
      </c>
      <c r="C30" s="214" t="s">
        <v>18</v>
      </c>
      <c r="D30" s="215" t="s">
        <v>102</v>
      </c>
      <c r="E30" s="107">
        <f t="shared" ref="E30:E35" si="28">F30+I30</f>
        <v>0</v>
      </c>
      <c r="F30" s="108"/>
      <c r="G30" s="107"/>
      <c r="H30" s="107"/>
      <c r="I30" s="107"/>
      <c r="J30" s="107">
        <f t="shared" si="14"/>
        <v>0</v>
      </c>
      <c r="K30" s="217"/>
      <c r="L30" s="217"/>
      <c r="M30" s="217"/>
      <c r="N30" s="217"/>
      <c r="O30" s="217"/>
      <c r="P30" s="217">
        <f t="shared" si="27"/>
        <v>0</v>
      </c>
    </row>
    <row r="31" spans="1:16" s="1" customFormat="1" ht="34.5" customHeight="1">
      <c r="A31" s="213">
        <v>3719720</v>
      </c>
      <c r="B31" s="213">
        <v>9720</v>
      </c>
      <c r="C31" s="214" t="s">
        <v>18</v>
      </c>
      <c r="D31" s="215" t="s">
        <v>163</v>
      </c>
      <c r="E31" s="107">
        <f t="shared" si="28"/>
        <v>0</v>
      </c>
      <c r="F31" s="108"/>
      <c r="G31" s="107"/>
      <c r="H31" s="107"/>
      <c r="I31" s="107"/>
      <c r="J31" s="107">
        <f t="shared" si="14"/>
        <v>476300</v>
      </c>
      <c r="K31" s="218">
        <v>476300</v>
      </c>
      <c r="L31" s="217"/>
      <c r="M31" s="217"/>
      <c r="N31" s="217"/>
      <c r="O31" s="218">
        <v>476300</v>
      </c>
      <c r="P31" s="217">
        <f t="shared" si="27"/>
        <v>476300</v>
      </c>
    </row>
    <row r="32" spans="1:16" ht="34.5" customHeight="1">
      <c r="A32" s="102" t="s">
        <v>49</v>
      </c>
      <c r="B32" s="102" t="s">
        <v>50</v>
      </c>
      <c r="C32" s="103" t="s">
        <v>18</v>
      </c>
      <c r="D32" s="105" t="s">
        <v>48</v>
      </c>
      <c r="E32" s="107">
        <f t="shared" si="28"/>
        <v>0</v>
      </c>
      <c r="F32" s="108"/>
      <c r="G32" s="108"/>
      <c r="H32" s="108"/>
      <c r="I32" s="108"/>
      <c r="J32" s="107">
        <f>K32+O32</f>
        <v>600000</v>
      </c>
      <c r="K32" s="218">
        <v>300000</v>
      </c>
      <c r="L32" s="218"/>
      <c r="M32" s="218"/>
      <c r="N32" s="218"/>
      <c r="O32" s="218">
        <v>300000</v>
      </c>
      <c r="P32" s="217">
        <f t="shared" si="27"/>
        <v>600000</v>
      </c>
    </row>
    <row r="33" spans="1:16" s="1" customFormat="1" ht="20.25" customHeight="1">
      <c r="A33" s="102">
        <v>3719770</v>
      </c>
      <c r="B33" s="102">
        <v>9770</v>
      </c>
      <c r="C33" s="96" t="s">
        <v>18</v>
      </c>
      <c r="D33" s="105" t="s">
        <v>51</v>
      </c>
      <c r="E33" s="107">
        <f t="shared" si="28"/>
        <v>-276300</v>
      </c>
      <c r="F33" s="108"/>
      <c r="G33" s="108"/>
      <c r="H33" s="108"/>
      <c r="I33" s="108">
        <v>-276300</v>
      </c>
      <c r="J33" s="107">
        <f t="shared" si="14"/>
        <v>1076672</v>
      </c>
      <c r="K33" s="218">
        <v>1076672</v>
      </c>
      <c r="L33" s="218"/>
      <c r="M33" s="218"/>
      <c r="N33" s="218"/>
      <c r="O33" s="218">
        <v>1076672</v>
      </c>
      <c r="P33" s="217">
        <f t="shared" si="27"/>
        <v>800372</v>
      </c>
    </row>
    <row r="34" spans="1:16" s="1" customFormat="1" ht="49.2" customHeight="1">
      <c r="A34" s="102">
        <v>3719800</v>
      </c>
      <c r="B34" s="102">
        <v>9800</v>
      </c>
      <c r="C34" s="96" t="s">
        <v>18</v>
      </c>
      <c r="D34" s="105" t="s">
        <v>54</v>
      </c>
      <c r="E34" s="107">
        <f t="shared" si="28"/>
        <v>-400000</v>
      </c>
      <c r="F34" s="108">
        <v>-400000</v>
      </c>
      <c r="G34" s="108"/>
      <c r="H34" s="108"/>
      <c r="I34" s="108"/>
      <c r="J34" s="107">
        <f t="shared" si="14"/>
        <v>0</v>
      </c>
      <c r="K34" s="218"/>
      <c r="L34" s="218"/>
      <c r="M34" s="218"/>
      <c r="N34" s="218"/>
      <c r="O34" s="218"/>
      <c r="P34" s="217">
        <f t="shared" si="27"/>
        <v>-400000</v>
      </c>
    </row>
    <row r="35" spans="1:16" ht="25.5" customHeight="1">
      <c r="A35" s="119" t="s">
        <v>20</v>
      </c>
      <c r="B35" s="119" t="s">
        <v>20</v>
      </c>
      <c r="C35" s="113" t="s">
        <v>20</v>
      </c>
      <c r="D35" s="117" t="s">
        <v>21</v>
      </c>
      <c r="E35" s="113">
        <f t="shared" si="28"/>
        <v>-647100</v>
      </c>
      <c r="F35" s="113">
        <f>F28+F24+F19+F15</f>
        <v>-370800</v>
      </c>
      <c r="G35" s="113">
        <f>G28+G24+G19</f>
        <v>0</v>
      </c>
      <c r="H35" s="113">
        <f>H15+H28+H24+H19</f>
        <v>3500</v>
      </c>
      <c r="I35" s="113">
        <f>I28+I24+I19</f>
        <v>-276300</v>
      </c>
      <c r="J35" s="113">
        <f t="shared" si="14"/>
        <v>1076300</v>
      </c>
      <c r="K35" s="216">
        <f>K28+K24+K19</f>
        <v>1076300</v>
      </c>
      <c r="L35" s="216">
        <f>L28+L24+L19</f>
        <v>0</v>
      </c>
      <c r="M35" s="216">
        <f>M28+M24+M19</f>
        <v>0</v>
      </c>
      <c r="N35" s="216">
        <f>N28+N24+N19</f>
        <v>0</v>
      </c>
      <c r="O35" s="216">
        <f>O28+O24+O19</f>
        <v>1076300</v>
      </c>
      <c r="P35" s="216">
        <f t="shared" si="27"/>
        <v>429200</v>
      </c>
    </row>
    <row r="36" spans="1:16">
      <c r="A36" s="55"/>
      <c r="B36" s="55"/>
      <c r="C36" s="55"/>
      <c r="D36" s="55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</row>
    <row r="37" spans="1:16">
      <c r="A37" s="55"/>
      <c r="B37" s="120"/>
      <c r="C37" s="120"/>
      <c r="D37" s="120"/>
      <c r="E37" s="121"/>
      <c r="F37" s="121"/>
      <c r="G37" s="121"/>
      <c r="H37" s="121"/>
      <c r="I37" s="121"/>
      <c r="J37" s="121"/>
      <c r="K37" s="89"/>
      <c r="L37" s="89"/>
      <c r="M37" s="89"/>
      <c r="N37" s="89"/>
      <c r="O37" s="89"/>
      <c r="P37" s="89"/>
    </row>
    <row r="38" spans="1:16" ht="18">
      <c r="A38" s="55"/>
      <c r="B38" s="88" t="s">
        <v>22</v>
      </c>
      <c r="C38" s="55"/>
      <c r="D38" s="120"/>
      <c r="E38" s="121"/>
      <c r="F38" s="121"/>
      <c r="G38" s="121"/>
      <c r="H38" s="121"/>
      <c r="I38" s="309" t="s">
        <v>23</v>
      </c>
      <c r="J38" s="121"/>
      <c r="K38" s="89"/>
      <c r="L38" s="89"/>
      <c r="M38" s="89"/>
      <c r="N38" s="89"/>
      <c r="O38" s="89"/>
      <c r="P38" s="89"/>
    </row>
  </sheetData>
  <mergeCells count="22">
    <mergeCell ref="A6:P6"/>
    <mergeCell ref="A7:P7"/>
    <mergeCell ref="A10:A13"/>
    <mergeCell ref="B10:B13"/>
    <mergeCell ref="C10:C13"/>
    <mergeCell ref="D10:D13"/>
    <mergeCell ref="E10:I10"/>
    <mergeCell ref="E11:E13"/>
    <mergeCell ref="F11:F13"/>
    <mergeCell ref="G11:H11"/>
    <mergeCell ref="O11:O13"/>
    <mergeCell ref="P10:P13"/>
    <mergeCell ref="G12:G13"/>
    <mergeCell ref="H12:H13"/>
    <mergeCell ref="I11:I13"/>
    <mergeCell ref="J10:O10"/>
    <mergeCell ref="J11:J13"/>
    <mergeCell ref="K11:K13"/>
    <mergeCell ref="L11:L13"/>
    <mergeCell ref="M11:N11"/>
    <mergeCell ref="M12:M13"/>
    <mergeCell ref="N12:N13"/>
  </mergeCells>
  <pageMargins left="0.59055118110236227" right="0.19685039370078741" top="1.1811023622047245" bottom="0.15748031496062992" header="0.47244094488188981" footer="0.47244094488188981"/>
  <pageSetup paperSize="9" scale="62" fitToHeight="5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topLeftCell="A28" zoomScaleNormal="100" workbookViewId="0">
      <selection activeCell="E5" sqref="E5"/>
    </sheetView>
  </sheetViews>
  <sheetFormatPr defaultRowHeight="13.8"/>
  <cols>
    <col min="1" max="1" width="24.33203125" customWidth="1"/>
    <col min="2" max="2" width="29" customWidth="1"/>
    <col min="3" max="3" width="50.88671875" style="1" customWidth="1"/>
    <col min="4" max="4" width="15.88671875" customWidth="1"/>
    <col min="5" max="5" width="20.88671875" customWidth="1"/>
    <col min="6" max="6" width="20.88671875" style="1" customWidth="1"/>
    <col min="7" max="7" width="16" customWidth="1"/>
    <col min="8" max="8" width="16.5546875" style="1" customWidth="1"/>
    <col min="9" max="9" width="16" style="1" customWidth="1"/>
    <col min="10" max="10" width="14.5546875" style="1" customWidth="1"/>
    <col min="11" max="11" width="14.88671875" style="1" customWidth="1"/>
    <col min="12" max="12" width="11.88671875" customWidth="1"/>
    <col min="13" max="13" width="11.33203125" customWidth="1"/>
    <col min="14" max="14" width="16.5546875" customWidth="1"/>
  </cols>
  <sheetData>
    <row r="1" spans="1:14" ht="15.6">
      <c r="A1" s="123"/>
      <c r="B1" s="123"/>
      <c r="C1" s="123" t="s">
        <v>0</v>
      </c>
      <c r="D1" s="123"/>
      <c r="E1" s="3"/>
      <c r="F1" s="3"/>
      <c r="G1" s="3"/>
      <c r="H1" s="3"/>
      <c r="I1" s="3"/>
      <c r="J1" s="3"/>
      <c r="K1" s="3"/>
      <c r="N1" s="3"/>
    </row>
    <row r="2" spans="1:14" ht="15.6">
      <c r="A2" s="123"/>
      <c r="B2" s="123"/>
      <c r="C2" s="28" t="s">
        <v>28</v>
      </c>
      <c r="D2" s="123"/>
      <c r="E2" s="3"/>
      <c r="F2" s="3"/>
      <c r="G2" s="3"/>
      <c r="H2" s="3"/>
      <c r="I2" s="3"/>
      <c r="J2" s="3"/>
      <c r="K2" s="3"/>
      <c r="N2" s="3"/>
    </row>
    <row r="3" spans="1:14" ht="15.6">
      <c r="A3" s="123"/>
      <c r="B3" s="123"/>
      <c r="C3" s="28" t="s">
        <v>181</v>
      </c>
      <c r="D3" s="123"/>
      <c r="E3" s="3"/>
      <c r="F3" s="3"/>
      <c r="G3" s="3"/>
      <c r="H3" s="3"/>
      <c r="I3" s="3"/>
      <c r="J3" s="3"/>
      <c r="K3" s="3"/>
      <c r="N3" s="3"/>
    </row>
    <row r="4" spans="1:14" ht="15.6">
      <c r="A4" s="123"/>
      <c r="B4" s="123"/>
      <c r="C4" s="28" t="s">
        <v>29</v>
      </c>
      <c r="D4" s="123"/>
      <c r="E4" s="3"/>
      <c r="F4" s="3"/>
      <c r="G4" s="3"/>
      <c r="H4" s="3"/>
      <c r="I4" s="3"/>
      <c r="J4" s="3"/>
      <c r="K4" s="3"/>
      <c r="N4" s="3"/>
    </row>
    <row r="5" spans="1:14" ht="15.6">
      <c r="A5" s="124"/>
      <c r="B5" s="125"/>
      <c r="C5" s="28" t="s">
        <v>30</v>
      </c>
      <c r="D5" s="123"/>
      <c r="E5" s="3"/>
      <c r="F5" s="3"/>
      <c r="G5" s="3"/>
      <c r="H5" s="3"/>
      <c r="I5" s="3"/>
      <c r="J5" s="3"/>
      <c r="K5" s="3"/>
      <c r="N5" s="3"/>
    </row>
    <row r="6" spans="1:14" s="1" customFormat="1" ht="15.6">
      <c r="A6" s="124"/>
      <c r="B6" s="125"/>
      <c r="C6" s="125"/>
      <c r="D6" s="12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18.75" customHeight="1">
      <c r="A7" s="277" t="s">
        <v>88</v>
      </c>
      <c r="B7" s="277"/>
      <c r="C7" s="277"/>
      <c r="D7" s="277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ht="13.5" customHeight="1">
      <c r="A8" s="126" t="s">
        <v>36</v>
      </c>
      <c r="B8" s="127"/>
      <c r="C8" s="127"/>
      <c r="D8" s="127"/>
      <c r="E8" s="4"/>
      <c r="F8" s="10"/>
      <c r="G8" s="4"/>
      <c r="H8" s="9"/>
      <c r="I8" s="9"/>
      <c r="J8" s="9"/>
      <c r="K8" s="9"/>
      <c r="L8" s="4"/>
      <c r="M8" s="4"/>
      <c r="N8" s="4"/>
    </row>
    <row r="9" spans="1:14" ht="13.5" customHeight="1">
      <c r="A9" s="56" t="s">
        <v>24</v>
      </c>
      <c r="B9" s="127"/>
      <c r="C9" s="127"/>
      <c r="D9" s="127"/>
      <c r="E9" s="4"/>
      <c r="F9" s="10"/>
      <c r="G9" s="4"/>
      <c r="H9" s="9"/>
      <c r="I9" s="9"/>
      <c r="J9" s="9"/>
      <c r="K9" s="9"/>
      <c r="L9" s="4"/>
      <c r="M9" s="4"/>
      <c r="N9" s="5"/>
    </row>
    <row r="10" spans="1:14" ht="21.75" customHeight="1">
      <c r="A10" s="283" t="s">
        <v>108</v>
      </c>
      <c r="B10" s="283"/>
      <c r="C10" s="283"/>
      <c r="D10" s="283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15" customHeight="1">
      <c r="A11" s="128"/>
      <c r="B11" s="129"/>
      <c r="C11" s="129"/>
      <c r="D11" s="130" t="s">
        <v>182</v>
      </c>
      <c r="E11" s="11"/>
      <c r="F11" s="11"/>
      <c r="G11" s="11"/>
      <c r="H11" s="11"/>
      <c r="I11" s="11"/>
      <c r="J11" s="11"/>
      <c r="K11" s="11"/>
      <c r="L11" s="11"/>
      <c r="M11" s="11"/>
      <c r="N11" s="18"/>
    </row>
    <row r="12" spans="1:14" ht="48" customHeight="1">
      <c r="A12" s="131" t="s">
        <v>89</v>
      </c>
      <c r="B12" s="279" t="s">
        <v>107</v>
      </c>
      <c r="C12" s="280"/>
      <c r="D12" s="132" t="s">
        <v>32</v>
      </c>
      <c r="E12" s="11"/>
      <c r="F12" s="11"/>
      <c r="G12" s="11"/>
      <c r="H12" s="11"/>
      <c r="I12" s="11"/>
      <c r="J12" s="11"/>
      <c r="K12" s="11"/>
      <c r="L12" s="11"/>
      <c r="M12" s="11"/>
      <c r="N12" s="18"/>
    </row>
    <row r="13" spans="1:14" ht="15" customHeight="1">
      <c r="A13" s="131" t="s">
        <v>34</v>
      </c>
      <c r="B13" s="279">
        <v>2</v>
      </c>
      <c r="C13" s="280"/>
      <c r="D13" s="133">
        <v>3</v>
      </c>
      <c r="E13" s="11"/>
      <c r="F13" s="11"/>
      <c r="G13" s="11"/>
      <c r="H13" s="11"/>
      <c r="I13" s="11"/>
      <c r="J13" s="11"/>
      <c r="K13" s="11"/>
      <c r="L13" s="11"/>
      <c r="M13" s="11"/>
      <c r="N13" s="18"/>
    </row>
    <row r="14" spans="1:14" ht="15.6">
      <c r="A14" s="276" t="s">
        <v>90</v>
      </c>
      <c r="B14" s="276"/>
      <c r="C14" s="276"/>
      <c r="D14" s="276"/>
      <c r="E14" s="12"/>
      <c r="F14" s="12"/>
      <c r="G14" s="12"/>
      <c r="H14" s="12"/>
      <c r="I14" s="12"/>
      <c r="J14" s="12"/>
      <c r="K14" s="12"/>
      <c r="L14" s="12"/>
      <c r="M14" s="12"/>
      <c r="N14" s="18"/>
    </row>
    <row r="15" spans="1:14" ht="15" customHeight="1">
      <c r="A15" s="276" t="s">
        <v>91</v>
      </c>
      <c r="B15" s="276"/>
      <c r="C15" s="276"/>
      <c r="D15" s="276"/>
      <c r="E15" s="11"/>
      <c r="F15" s="11"/>
      <c r="G15" s="11"/>
      <c r="H15" s="11"/>
      <c r="I15" s="11"/>
      <c r="J15" s="11"/>
      <c r="K15" s="11"/>
      <c r="L15" s="11"/>
      <c r="M15" s="11"/>
      <c r="N15" s="18"/>
    </row>
    <row r="16" spans="1:14" ht="20.25" customHeight="1">
      <c r="A16" s="131" t="s">
        <v>93</v>
      </c>
      <c r="B16" s="279" t="s">
        <v>92</v>
      </c>
      <c r="C16" s="280"/>
      <c r="D16" s="133"/>
      <c r="E16" s="12"/>
      <c r="F16" s="12"/>
      <c r="G16" s="12"/>
      <c r="H16" s="12"/>
      <c r="I16" s="12"/>
      <c r="J16" s="12"/>
      <c r="K16" s="12"/>
      <c r="L16" s="12"/>
      <c r="M16" s="12"/>
      <c r="N16" s="18"/>
    </row>
    <row r="17" spans="1:14" ht="15.6">
      <c r="A17" s="131" t="s">
        <v>93</v>
      </c>
      <c r="B17" s="279" t="s">
        <v>94</v>
      </c>
      <c r="C17" s="280"/>
      <c r="D17" s="133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 ht="15.6">
      <c r="A18" s="6" t="s">
        <v>93</v>
      </c>
      <c r="B18" s="281" t="s">
        <v>95</v>
      </c>
      <c r="C18" s="282"/>
      <c r="D18" s="19"/>
      <c r="E18" s="15"/>
      <c r="F18" s="15"/>
      <c r="G18" s="15"/>
      <c r="H18" s="15"/>
      <c r="I18" s="15"/>
      <c r="J18" s="15"/>
      <c r="K18" s="15"/>
      <c r="L18" s="16"/>
      <c r="M18" s="16"/>
      <c r="N18" s="17"/>
    </row>
    <row r="19" spans="1:14" ht="15.6">
      <c r="A19" s="13"/>
      <c r="B19" s="14"/>
      <c r="C19" s="14"/>
      <c r="D19" s="14"/>
      <c r="E19" s="15"/>
      <c r="F19" s="15"/>
      <c r="G19" s="15"/>
      <c r="H19" s="15"/>
      <c r="I19" s="15"/>
      <c r="J19" s="15"/>
      <c r="K19" s="15"/>
      <c r="L19" s="16"/>
      <c r="M19" s="16"/>
      <c r="N19" s="17"/>
    </row>
    <row r="20" spans="1:14" s="1" customFormat="1" ht="15.6">
      <c r="A20" s="20" t="s">
        <v>96</v>
      </c>
      <c r="B20" s="278" t="s">
        <v>97</v>
      </c>
      <c r="C20" s="278"/>
      <c r="D20" s="278"/>
      <c r="E20" s="15"/>
      <c r="F20" s="15"/>
      <c r="G20" s="15"/>
      <c r="H20" s="15"/>
      <c r="I20" s="15"/>
      <c r="J20" s="15"/>
      <c r="K20" s="15"/>
      <c r="L20" s="16"/>
      <c r="M20" s="16"/>
      <c r="N20" s="17"/>
    </row>
    <row r="21" spans="1:14" s="1" customFormat="1" ht="15.6">
      <c r="A21" s="13"/>
      <c r="B21" s="14"/>
      <c r="C21" s="14"/>
      <c r="D21" s="14"/>
      <c r="E21" s="15"/>
      <c r="F21" s="15"/>
      <c r="G21" s="15"/>
      <c r="H21" s="15"/>
      <c r="I21" s="15"/>
      <c r="J21" s="15"/>
      <c r="K21" s="15"/>
      <c r="L21" s="16"/>
      <c r="M21" s="16"/>
      <c r="N21" s="17"/>
    </row>
    <row r="22" spans="1:14" s="1" customFormat="1" ht="67.5" customHeight="1">
      <c r="A22" s="6" t="s">
        <v>98</v>
      </c>
      <c r="B22" s="21" t="s">
        <v>3</v>
      </c>
      <c r="C22" s="133" t="s">
        <v>99</v>
      </c>
      <c r="D22" s="133" t="s">
        <v>32</v>
      </c>
      <c r="E22" s="15"/>
      <c r="F22" s="15"/>
      <c r="G22" s="15"/>
      <c r="H22" s="15"/>
      <c r="I22" s="15"/>
      <c r="J22" s="15"/>
      <c r="K22" s="15"/>
      <c r="L22" s="16"/>
      <c r="M22" s="16"/>
      <c r="N22" s="17"/>
    </row>
    <row r="23" spans="1:14" s="1" customFormat="1" ht="15.6">
      <c r="A23" s="6">
        <v>1</v>
      </c>
      <c r="B23" s="19">
        <v>2</v>
      </c>
      <c r="C23" s="19">
        <v>3</v>
      </c>
      <c r="D23" s="19">
        <v>4</v>
      </c>
      <c r="E23" s="15"/>
      <c r="F23" s="15"/>
      <c r="G23" s="15"/>
      <c r="H23" s="15"/>
      <c r="I23" s="15"/>
      <c r="J23" s="15"/>
      <c r="K23" s="15"/>
      <c r="L23" s="16"/>
      <c r="M23" s="16"/>
      <c r="N23" s="17"/>
    </row>
    <row r="24" spans="1:14" ht="15.75" customHeight="1">
      <c r="A24" s="276" t="s">
        <v>100</v>
      </c>
      <c r="B24" s="276"/>
      <c r="C24" s="276"/>
      <c r="D24" s="276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s="1" customFormat="1" ht="15.6" customHeight="1">
      <c r="A25" s="136">
        <v>3719770</v>
      </c>
      <c r="B25" s="136">
        <v>9770</v>
      </c>
      <c r="C25" s="229" t="s">
        <v>51</v>
      </c>
      <c r="D25" s="230">
        <f>D26</f>
        <v>-276300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s="1" customFormat="1" ht="15.75" customHeight="1">
      <c r="A26" s="19">
        <v>13578000000</v>
      </c>
      <c r="B26" s="19"/>
      <c r="C26" s="211" t="s">
        <v>161</v>
      </c>
      <c r="D26" s="212">
        <v>-276300</v>
      </c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ht="15.6">
      <c r="A27" s="276" t="s">
        <v>101</v>
      </c>
      <c r="B27" s="276"/>
      <c r="C27" s="276"/>
      <c r="D27" s="276"/>
    </row>
    <row r="28" spans="1:14" s="1" customFormat="1" ht="31.2">
      <c r="A28" s="136">
        <v>3719720</v>
      </c>
      <c r="B28" s="136">
        <v>9720</v>
      </c>
      <c r="C28" s="135" t="s">
        <v>163</v>
      </c>
      <c r="D28" s="231">
        <f>D29</f>
        <v>476300</v>
      </c>
    </row>
    <row r="29" spans="1:14" s="1" customFormat="1" ht="15.6">
      <c r="A29" s="19">
        <v>13578000000</v>
      </c>
      <c r="B29" s="19"/>
      <c r="C29" s="211" t="s">
        <v>161</v>
      </c>
      <c r="D29" s="212">
        <v>476300</v>
      </c>
    </row>
    <row r="30" spans="1:14" s="1" customFormat="1" ht="31.2">
      <c r="A30" s="136">
        <v>3719750</v>
      </c>
      <c r="B30" s="136">
        <v>9750</v>
      </c>
      <c r="C30" s="135" t="s">
        <v>48</v>
      </c>
      <c r="D30" s="231">
        <v>300000</v>
      </c>
    </row>
    <row r="31" spans="1:14" s="1" customFormat="1" ht="15.6">
      <c r="A31" s="19">
        <v>13538000000</v>
      </c>
      <c r="B31" s="19"/>
      <c r="C31" s="211" t="s">
        <v>172</v>
      </c>
      <c r="D31" s="212">
        <v>300000</v>
      </c>
    </row>
    <row r="32" spans="1:14" s="1" customFormat="1" ht="15.6">
      <c r="A32" s="136">
        <v>3719770</v>
      </c>
      <c r="B32" s="136">
        <v>9770</v>
      </c>
      <c r="C32" s="135" t="s">
        <v>51</v>
      </c>
      <c r="D32" s="231">
        <f>D33+D34+D35</f>
        <v>1076672</v>
      </c>
    </row>
    <row r="33" spans="1:4" s="1" customFormat="1" ht="15.6">
      <c r="A33" s="25">
        <v>13540000000</v>
      </c>
      <c r="B33" s="52"/>
      <c r="C33" s="22" t="s">
        <v>70</v>
      </c>
      <c r="D33" s="232">
        <v>614816</v>
      </c>
    </row>
    <row r="34" spans="1:4" s="1" customFormat="1" ht="15.6">
      <c r="A34" s="25">
        <v>13587000000</v>
      </c>
      <c r="B34" s="52"/>
      <c r="C34" s="22" t="s">
        <v>173</v>
      </c>
      <c r="D34" s="232">
        <v>361856</v>
      </c>
    </row>
    <row r="35" spans="1:4" s="1" customFormat="1" ht="15.6">
      <c r="A35" s="25">
        <v>13532000000</v>
      </c>
      <c r="B35" s="52"/>
      <c r="C35" s="22" t="s">
        <v>162</v>
      </c>
      <c r="D35" s="232">
        <v>100000</v>
      </c>
    </row>
    <row r="36" spans="1:4" s="1" customFormat="1" ht="15.6">
      <c r="A36" s="25"/>
      <c r="B36" s="52"/>
      <c r="C36" s="22"/>
      <c r="D36" s="232"/>
    </row>
    <row r="37" spans="1:4" ht="15.6">
      <c r="A37" s="134" t="s">
        <v>93</v>
      </c>
      <c r="B37" s="134" t="s">
        <v>93</v>
      </c>
      <c r="C37" s="22" t="s">
        <v>92</v>
      </c>
      <c r="D37" s="233">
        <f>D38+D39</f>
        <v>1576672</v>
      </c>
    </row>
    <row r="38" spans="1:4" ht="15.6">
      <c r="A38" s="134" t="s">
        <v>93</v>
      </c>
      <c r="B38" s="134" t="s">
        <v>93</v>
      </c>
      <c r="C38" s="22" t="s">
        <v>94</v>
      </c>
      <c r="D38" s="234">
        <f>D25</f>
        <v>-276300</v>
      </c>
    </row>
    <row r="39" spans="1:4" ht="15.6">
      <c r="A39" s="134" t="s">
        <v>93</v>
      </c>
      <c r="B39" s="134" t="s">
        <v>93</v>
      </c>
      <c r="C39" s="22" t="s">
        <v>95</v>
      </c>
      <c r="D39" s="234">
        <f>D28+D30+D32</f>
        <v>1852972</v>
      </c>
    </row>
    <row r="40" spans="1:4" ht="15.6">
      <c r="A40" s="28"/>
      <c r="B40" s="123" t="s">
        <v>35</v>
      </c>
      <c r="C40" s="123"/>
      <c r="D40" s="28"/>
    </row>
    <row r="41" spans="1:4" ht="17.399999999999999">
      <c r="A41" s="308" t="s">
        <v>22</v>
      </c>
      <c r="B41" s="122"/>
      <c r="C41" s="310" t="s">
        <v>23</v>
      </c>
      <c r="D41" s="28"/>
    </row>
  </sheetData>
  <mergeCells count="12">
    <mergeCell ref="A24:D24"/>
    <mergeCell ref="A27:D27"/>
    <mergeCell ref="A7:D7"/>
    <mergeCell ref="B20:D20"/>
    <mergeCell ref="B12:C12"/>
    <mergeCell ref="B13:C13"/>
    <mergeCell ref="B16:C16"/>
    <mergeCell ref="B17:C17"/>
    <mergeCell ref="B18:C18"/>
    <mergeCell ref="A14:D14"/>
    <mergeCell ref="A15:D15"/>
    <mergeCell ref="A10:D10"/>
  </mergeCells>
  <pageMargins left="0.86614173228346458" right="0.15748031496062992" top="1.1811023622047245" bottom="0.27559055118110237" header="0.15748031496062992" footer="0.31496062992125984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0"/>
  <sheetViews>
    <sheetView tabSelected="1" topLeftCell="A20" zoomScaleNormal="100" workbookViewId="0">
      <selection activeCell="D39" sqref="D39"/>
    </sheetView>
  </sheetViews>
  <sheetFormatPr defaultColWidth="9.109375" defaultRowHeight="15.6"/>
  <cols>
    <col min="1" max="1" width="13.44140625" style="2" customWidth="1"/>
    <col min="2" max="2" width="11.44140625" style="2" customWidth="1"/>
    <col min="3" max="3" width="12.88671875" style="2" customWidth="1"/>
    <col min="4" max="4" width="39" style="2" customWidth="1"/>
    <col min="5" max="5" width="46.5546875" style="2" customWidth="1"/>
    <col min="6" max="6" width="17.44140625" style="2" customWidth="1"/>
    <col min="7" max="7" width="15.33203125" style="2" customWidth="1"/>
    <col min="8" max="8" width="15.109375" style="2" customWidth="1"/>
    <col min="9" max="10" width="14.109375" style="2" customWidth="1"/>
    <col min="11" max="16384" width="9.109375" style="2"/>
  </cols>
  <sheetData>
    <row r="1" spans="1:12">
      <c r="E1" s="2" t="s">
        <v>37</v>
      </c>
      <c r="F1" s="28" t="s">
        <v>176</v>
      </c>
      <c r="G1" s="28"/>
      <c r="H1" s="28"/>
      <c r="J1" s="28"/>
      <c r="K1" s="8"/>
      <c r="L1" s="8"/>
    </row>
    <row r="2" spans="1:12">
      <c r="E2" s="2" t="s">
        <v>38</v>
      </c>
      <c r="F2" s="28" t="s">
        <v>28</v>
      </c>
      <c r="G2" s="28"/>
      <c r="H2" s="28"/>
      <c r="J2" s="28"/>
      <c r="K2" s="8"/>
      <c r="L2" s="8"/>
    </row>
    <row r="3" spans="1:12">
      <c r="F3" s="28" t="s">
        <v>183</v>
      </c>
      <c r="G3" s="28"/>
      <c r="H3" s="28"/>
      <c r="J3" s="28"/>
      <c r="K3" s="8"/>
      <c r="L3" s="8"/>
    </row>
    <row r="4" spans="1:12" ht="34.5" customHeight="1">
      <c r="A4" s="26" t="s">
        <v>36</v>
      </c>
      <c r="F4" s="289" t="s">
        <v>160</v>
      </c>
      <c r="G4" s="289"/>
      <c r="H4" s="289"/>
      <c r="I4" s="289"/>
      <c r="J4" s="289"/>
      <c r="K4" s="24"/>
      <c r="L4" s="24"/>
    </row>
    <row r="5" spans="1:12" ht="11.25" customHeight="1">
      <c r="A5" s="27" t="s">
        <v>24</v>
      </c>
      <c r="F5" s="7"/>
      <c r="G5" s="7"/>
      <c r="H5" s="7"/>
      <c r="I5" s="7"/>
      <c r="J5" s="7"/>
      <c r="K5" s="7"/>
    </row>
    <row r="6" spans="1:12" ht="17.399999999999999">
      <c r="A6" s="290" t="s">
        <v>47</v>
      </c>
      <c r="B6" s="290"/>
      <c r="C6" s="290"/>
      <c r="D6" s="290"/>
      <c r="E6" s="290"/>
      <c r="F6" s="290"/>
      <c r="G6" s="290"/>
      <c r="H6" s="290"/>
      <c r="I6" s="290"/>
      <c r="J6" s="290"/>
    </row>
    <row r="7" spans="1:12" ht="16.2" thickBot="1">
      <c r="A7" s="28"/>
      <c r="B7" s="28"/>
      <c r="C7" s="28"/>
      <c r="D7" s="28"/>
      <c r="E7" s="28"/>
      <c r="F7" s="28"/>
      <c r="G7" s="28"/>
      <c r="H7" s="28"/>
      <c r="I7" s="28"/>
      <c r="J7" s="28" t="s">
        <v>31</v>
      </c>
    </row>
    <row r="8" spans="1:12" ht="47.25" customHeight="1">
      <c r="A8" s="294" t="s">
        <v>39</v>
      </c>
      <c r="B8" s="296" t="s">
        <v>40</v>
      </c>
      <c r="C8" s="296" t="s">
        <v>4</v>
      </c>
      <c r="D8" s="296" t="s">
        <v>41</v>
      </c>
      <c r="E8" s="296" t="s">
        <v>42</v>
      </c>
      <c r="F8" s="296" t="s">
        <v>43</v>
      </c>
      <c r="G8" s="298" t="s">
        <v>32</v>
      </c>
      <c r="H8" s="296" t="s">
        <v>6</v>
      </c>
      <c r="I8" s="284" t="s">
        <v>13</v>
      </c>
      <c r="J8" s="285"/>
    </row>
    <row r="9" spans="1:12" ht="81" customHeight="1" thickBot="1">
      <c r="A9" s="295"/>
      <c r="B9" s="297"/>
      <c r="C9" s="297"/>
      <c r="D9" s="297"/>
      <c r="E9" s="297"/>
      <c r="F9" s="297"/>
      <c r="G9" s="299"/>
      <c r="H9" s="297"/>
      <c r="I9" s="29" t="s">
        <v>7</v>
      </c>
      <c r="J9" s="30" t="s">
        <v>14</v>
      </c>
    </row>
    <row r="10" spans="1:12" ht="16.2" thickBot="1">
      <c r="A10" s="31">
        <v>1</v>
      </c>
      <c r="B10" s="32">
        <v>2</v>
      </c>
      <c r="C10" s="32">
        <v>3</v>
      </c>
      <c r="D10" s="32">
        <v>4</v>
      </c>
      <c r="E10" s="32">
        <v>5</v>
      </c>
      <c r="F10" s="32">
        <v>6</v>
      </c>
      <c r="G10" s="32">
        <v>7</v>
      </c>
      <c r="H10" s="32">
        <v>8</v>
      </c>
      <c r="I10" s="32">
        <v>9</v>
      </c>
      <c r="J10" s="33">
        <v>10</v>
      </c>
    </row>
    <row r="11" spans="1:12" ht="16.2" hidden="1" thickBot="1">
      <c r="A11" s="144" t="s">
        <v>72</v>
      </c>
      <c r="B11" s="137"/>
      <c r="C11" s="137"/>
      <c r="D11" s="291" t="s">
        <v>66</v>
      </c>
      <c r="E11" s="292"/>
      <c r="F11" s="138"/>
      <c r="G11" s="139"/>
      <c r="H11" s="139"/>
      <c r="I11" s="139"/>
      <c r="J11" s="140"/>
    </row>
    <row r="12" spans="1:12" ht="47.4" hidden="1" thickBot="1">
      <c r="A12" s="46" t="s">
        <v>73</v>
      </c>
      <c r="B12" s="44">
        <v>8410</v>
      </c>
      <c r="C12" s="44" t="s">
        <v>74</v>
      </c>
      <c r="D12" s="38" t="s">
        <v>68</v>
      </c>
      <c r="E12" s="39" t="s">
        <v>67</v>
      </c>
      <c r="F12" s="221" t="s">
        <v>119</v>
      </c>
      <c r="G12" s="75">
        <f>H12+I12</f>
        <v>0</v>
      </c>
      <c r="H12" s="76"/>
      <c r="I12" s="60"/>
      <c r="J12" s="61"/>
    </row>
    <row r="13" spans="1:12" ht="16.2" hidden="1" thickBot="1">
      <c r="A13" s="53"/>
      <c r="B13" s="54"/>
      <c r="C13" s="54"/>
      <c r="D13" s="300" t="s">
        <v>15</v>
      </c>
      <c r="E13" s="301"/>
      <c r="F13" s="34" t="s">
        <v>44</v>
      </c>
      <c r="G13" s="62">
        <f>G12</f>
        <v>0</v>
      </c>
      <c r="H13" s="62">
        <f t="shared" ref="H13:J13" si="0">H12</f>
        <v>0</v>
      </c>
      <c r="I13" s="62">
        <f t="shared" si="0"/>
        <v>0</v>
      </c>
      <c r="J13" s="63">
        <f t="shared" si="0"/>
        <v>0</v>
      </c>
    </row>
    <row r="14" spans="1:12" ht="16.2" thickBot="1">
      <c r="A14" s="141" t="s">
        <v>75</v>
      </c>
      <c r="B14" s="142"/>
      <c r="C14" s="143"/>
      <c r="D14" s="291" t="s">
        <v>53</v>
      </c>
      <c r="E14" s="292"/>
      <c r="F14" s="293"/>
      <c r="G14" s="246">
        <f>H14+I14</f>
        <v>-776672</v>
      </c>
      <c r="H14" s="246">
        <f>H16</f>
        <v>0</v>
      </c>
      <c r="I14" s="246">
        <f>I16</f>
        <v>-776672</v>
      </c>
      <c r="J14" s="247">
        <f t="shared" ref="J14" si="1">J16</f>
        <v>-776672</v>
      </c>
    </row>
    <row r="15" spans="1:12" ht="53.25" hidden="1" customHeight="1">
      <c r="A15" s="68" t="s">
        <v>77</v>
      </c>
      <c r="B15" s="69">
        <v>4082</v>
      </c>
      <c r="C15" s="69" t="s">
        <v>78</v>
      </c>
      <c r="D15" s="67" t="s">
        <v>63</v>
      </c>
      <c r="E15" s="67" t="s">
        <v>64</v>
      </c>
      <c r="F15" s="82" t="s">
        <v>110</v>
      </c>
      <c r="G15" s="70">
        <f>H15+I15</f>
        <v>0</v>
      </c>
      <c r="H15" s="71"/>
      <c r="I15" s="71"/>
      <c r="J15" s="239"/>
    </row>
    <row r="16" spans="1:12" ht="117.75" customHeight="1" thickBot="1">
      <c r="A16" s="248" t="s">
        <v>79</v>
      </c>
      <c r="B16" s="249">
        <v>6083</v>
      </c>
      <c r="C16" s="249" t="s">
        <v>80</v>
      </c>
      <c r="D16" s="250" t="s">
        <v>60</v>
      </c>
      <c r="E16" s="250" t="s">
        <v>69</v>
      </c>
      <c r="F16" s="251" t="s">
        <v>112</v>
      </c>
      <c r="G16" s="244">
        <f>H16+I16</f>
        <v>-776672</v>
      </c>
      <c r="H16" s="252"/>
      <c r="I16" s="252">
        <v>-776672</v>
      </c>
      <c r="J16" s="253">
        <v>-776672</v>
      </c>
    </row>
    <row r="17" spans="1:10" ht="77.25" hidden="1" customHeight="1">
      <c r="A17" s="46" t="s">
        <v>76</v>
      </c>
      <c r="B17" s="44">
        <v>9800</v>
      </c>
      <c r="C17" s="44" t="s">
        <v>18</v>
      </c>
      <c r="D17" s="57" t="s">
        <v>54</v>
      </c>
      <c r="E17" s="38" t="s">
        <v>65</v>
      </c>
      <c r="F17" s="43" t="s">
        <v>46</v>
      </c>
      <c r="G17" s="75">
        <f>H17+I17</f>
        <v>0</v>
      </c>
      <c r="H17" s="76"/>
      <c r="I17" s="76"/>
      <c r="J17" s="77"/>
    </row>
    <row r="18" spans="1:10" ht="77.25" hidden="1" customHeight="1">
      <c r="A18" s="47" t="s">
        <v>76</v>
      </c>
      <c r="B18" s="48">
        <v>9800</v>
      </c>
      <c r="C18" s="48" t="s">
        <v>18</v>
      </c>
      <c r="D18" s="59" t="s">
        <v>54</v>
      </c>
      <c r="E18" s="80" t="s">
        <v>58</v>
      </c>
      <c r="F18" s="66" t="s">
        <v>113</v>
      </c>
      <c r="G18" s="72">
        <f t="shared" ref="G18:G19" si="2">H18+I18</f>
        <v>0</v>
      </c>
      <c r="H18" s="73"/>
      <c r="I18" s="73"/>
      <c r="J18" s="74"/>
    </row>
    <row r="19" spans="1:10" ht="135" hidden="1" customHeight="1" thickBot="1">
      <c r="A19" s="47" t="s">
        <v>76</v>
      </c>
      <c r="B19" s="48">
        <v>9800</v>
      </c>
      <c r="C19" s="48" t="s">
        <v>18</v>
      </c>
      <c r="D19" s="59" t="s">
        <v>54</v>
      </c>
      <c r="E19" s="155" t="s">
        <v>109</v>
      </c>
      <c r="F19" s="66" t="s">
        <v>114</v>
      </c>
      <c r="G19" s="72">
        <f t="shared" si="2"/>
        <v>0</v>
      </c>
      <c r="H19" s="73"/>
      <c r="I19" s="78"/>
      <c r="J19" s="79"/>
    </row>
    <row r="20" spans="1:10" ht="16.2" thickBot="1">
      <c r="A20" s="141" t="s">
        <v>81</v>
      </c>
      <c r="B20" s="148"/>
      <c r="C20" s="149"/>
      <c r="D20" s="150" t="s">
        <v>55</v>
      </c>
      <c r="E20" s="151"/>
      <c r="F20" s="152"/>
      <c r="G20" s="240">
        <f>H20+I20</f>
        <v>29200</v>
      </c>
      <c r="H20" s="240">
        <f>H21+H22</f>
        <v>29200</v>
      </c>
      <c r="I20" s="240">
        <f t="shared" ref="I20:J20" si="3">I21+I22</f>
        <v>0</v>
      </c>
      <c r="J20" s="245">
        <f t="shared" si="3"/>
        <v>0</v>
      </c>
    </row>
    <row r="21" spans="1:10" ht="66.75" hidden="1" customHeight="1">
      <c r="A21" s="46" t="s">
        <v>82</v>
      </c>
      <c r="B21" s="44">
        <v>3242</v>
      </c>
      <c r="C21" s="44" t="s">
        <v>83</v>
      </c>
      <c r="D21" s="40" t="s">
        <v>59</v>
      </c>
      <c r="E21" s="38" t="s">
        <v>57</v>
      </c>
      <c r="F21" s="66" t="s">
        <v>115</v>
      </c>
      <c r="G21" s="75">
        <f>H21+I21</f>
        <v>0</v>
      </c>
      <c r="H21" s="76"/>
      <c r="I21" s="76"/>
      <c r="J21" s="77"/>
    </row>
    <row r="22" spans="1:10" ht="94.2" thickBot="1">
      <c r="A22" s="254" t="s">
        <v>168</v>
      </c>
      <c r="B22" s="255" t="s">
        <v>169</v>
      </c>
      <c r="C22" s="255" t="s">
        <v>171</v>
      </c>
      <c r="D22" s="256" t="s">
        <v>170</v>
      </c>
      <c r="E22" s="257" t="s">
        <v>178</v>
      </c>
      <c r="F22" s="258" t="s">
        <v>177</v>
      </c>
      <c r="G22" s="259">
        <f>H22+I22</f>
        <v>29200</v>
      </c>
      <c r="H22" s="260">
        <v>29200</v>
      </c>
      <c r="I22" s="259"/>
      <c r="J22" s="261"/>
    </row>
    <row r="23" spans="1:10" ht="16.2" thickBot="1">
      <c r="A23" s="145">
        <v>3700000</v>
      </c>
      <c r="B23" s="146"/>
      <c r="C23" s="146"/>
      <c r="D23" s="147" t="s">
        <v>45</v>
      </c>
      <c r="E23" s="147"/>
      <c r="F23" s="147"/>
      <c r="G23" s="240">
        <f>H23+I23</f>
        <v>1176672</v>
      </c>
      <c r="H23" s="240">
        <f>H24+H25+H26+H27+H28+H29+H31</f>
        <v>-676300</v>
      </c>
      <c r="I23" s="240">
        <f t="shared" ref="I23:J23" si="4">I24+I25+I26+I27+I28+I29+I31</f>
        <v>1852972</v>
      </c>
      <c r="J23" s="245">
        <f t="shared" si="4"/>
        <v>1852972</v>
      </c>
    </row>
    <row r="24" spans="1:10" ht="109.2" hidden="1">
      <c r="A24" s="42">
        <v>3719730</v>
      </c>
      <c r="B24" s="81">
        <v>9730</v>
      </c>
      <c r="C24" s="49" t="s">
        <v>18</v>
      </c>
      <c r="D24" s="58" t="s">
        <v>102</v>
      </c>
      <c r="E24" s="64" t="s">
        <v>71</v>
      </c>
      <c r="F24" s="221" t="s">
        <v>111</v>
      </c>
      <c r="G24" s="241">
        <f>H24+I24</f>
        <v>0</v>
      </c>
      <c r="H24" s="242"/>
      <c r="I24" s="242"/>
      <c r="J24" s="239"/>
    </row>
    <row r="25" spans="1:10" ht="46.8" hidden="1">
      <c r="A25" s="50">
        <v>3719750</v>
      </c>
      <c r="B25" s="51">
        <v>9750</v>
      </c>
      <c r="C25" s="48" t="s">
        <v>18</v>
      </c>
      <c r="D25" s="220" t="s">
        <v>48</v>
      </c>
      <c r="E25" s="41" t="s">
        <v>104</v>
      </c>
      <c r="F25" s="221" t="s">
        <v>105</v>
      </c>
      <c r="G25" s="241">
        <f t="shared" ref="G25" si="5">H25+I25</f>
        <v>0</v>
      </c>
      <c r="H25" s="242"/>
      <c r="I25" s="242"/>
      <c r="J25" s="74"/>
    </row>
    <row r="26" spans="1:10" ht="38.4" customHeight="1">
      <c r="A26" s="262">
        <v>3719720</v>
      </c>
      <c r="B26" s="213">
        <v>9720</v>
      </c>
      <c r="C26" s="214" t="s">
        <v>18</v>
      </c>
      <c r="D26" s="215" t="s">
        <v>163</v>
      </c>
      <c r="E26" s="302" t="s">
        <v>87</v>
      </c>
      <c r="F26" s="302" t="s">
        <v>116</v>
      </c>
      <c r="G26" s="72">
        <f>H26+I26</f>
        <v>476300</v>
      </c>
      <c r="H26" s="242"/>
      <c r="I26" s="242">
        <v>476300</v>
      </c>
      <c r="J26" s="74">
        <v>476300</v>
      </c>
    </row>
    <row r="27" spans="1:10" ht="51" customHeight="1">
      <c r="A27" s="50">
        <v>3719750</v>
      </c>
      <c r="B27" s="51">
        <v>9750</v>
      </c>
      <c r="C27" s="48" t="s">
        <v>18</v>
      </c>
      <c r="D27" s="220" t="s">
        <v>48</v>
      </c>
      <c r="E27" s="303"/>
      <c r="F27" s="303"/>
      <c r="G27" s="72">
        <f>H27+I27</f>
        <v>300000</v>
      </c>
      <c r="H27" s="73"/>
      <c r="I27" s="73">
        <v>300000</v>
      </c>
      <c r="J27" s="74">
        <v>300000</v>
      </c>
    </row>
    <row r="28" spans="1:10" ht="45.75" customHeight="1">
      <c r="A28" s="65">
        <v>3719770</v>
      </c>
      <c r="B28" s="51">
        <v>9770</v>
      </c>
      <c r="C28" s="48" t="s">
        <v>18</v>
      </c>
      <c r="D28" s="220" t="s">
        <v>52</v>
      </c>
      <c r="E28" s="304"/>
      <c r="F28" s="304"/>
      <c r="G28" s="72">
        <f>H28+I28</f>
        <v>23700</v>
      </c>
      <c r="H28" s="73">
        <v>-276300</v>
      </c>
      <c r="I28" s="73">
        <v>300000</v>
      </c>
      <c r="J28" s="74">
        <v>300000</v>
      </c>
    </row>
    <row r="29" spans="1:10" ht="63" customHeight="1">
      <c r="A29" s="50">
        <v>3719770</v>
      </c>
      <c r="B29" s="51">
        <v>9770</v>
      </c>
      <c r="C29" s="48" t="s">
        <v>18</v>
      </c>
      <c r="D29" s="220" t="s">
        <v>52</v>
      </c>
      <c r="E29" s="220" t="s">
        <v>69</v>
      </c>
      <c r="F29" s="82" t="s">
        <v>112</v>
      </c>
      <c r="G29" s="72">
        <f>H29+I29</f>
        <v>776672</v>
      </c>
      <c r="H29" s="73"/>
      <c r="I29" s="73">
        <v>776672</v>
      </c>
      <c r="J29" s="74">
        <v>776672</v>
      </c>
    </row>
    <row r="30" spans="1:10" ht="54" hidden="1" customHeight="1">
      <c r="A30" s="50">
        <v>3719770</v>
      </c>
      <c r="B30" s="51">
        <v>9770</v>
      </c>
      <c r="C30" s="48" t="s">
        <v>18</v>
      </c>
      <c r="D30" s="59" t="s">
        <v>52</v>
      </c>
      <c r="E30" s="220" t="s">
        <v>118</v>
      </c>
      <c r="F30" s="221" t="s">
        <v>117</v>
      </c>
      <c r="G30" s="72">
        <f t="shared" ref="G30:G31" si="6">H30+I30</f>
        <v>0</v>
      </c>
      <c r="H30" s="73"/>
      <c r="I30" s="73"/>
      <c r="J30" s="74"/>
    </row>
    <row r="31" spans="1:10" ht="71.25" customHeight="1" thickBot="1">
      <c r="A31" s="42">
        <v>3719800</v>
      </c>
      <c r="B31" s="51">
        <v>9800</v>
      </c>
      <c r="C31" s="48" t="s">
        <v>18</v>
      </c>
      <c r="D31" s="45" t="s">
        <v>54</v>
      </c>
      <c r="E31" s="220" t="s">
        <v>61</v>
      </c>
      <c r="F31" s="82" t="s">
        <v>106</v>
      </c>
      <c r="G31" s="72">
        <f t="shared" si="6"/>
        <v>-400000</v>
      </c>
      <c r="H31" s="73">
        <v>-400000</v>
      </c>
      <c r="I31" s="73"/>
      <c r="J31" s="243"/>
    </row>
    <row r="32" spans="1:10" ht="24" customHeight="1" thickBot="1">
      <c r="A32" s="153"/>
      <c r="B32" s="154"/>
      <c r="C32" s="154"/>
      <c r="D32" s="286" t="s">
        <v>56</v>
      </c>
      <c r="E32" s="287"/>
      <c r="F32" s="288"/>
      <c r="G32" s="240">
        <f>H32+I32</f>
        <v>429200</v>
      </c>
      <c r="H32" s="240">
        <f>H14+H20+H23</f>
        <v>-647100</v>
      </c>
      <c r="I32" s="240">
        <f t="shared" ref="I32:J32" si="7">I14+I20+I23</f>
        <v>1076300</v>
      </c>
      <c r="J32" s="245">
        <f t="shared" si="7"/>
        <v>1076300</v>
      </c>
    </row>
    <row r="33" spans="1:10">
      <c r="A33" s="35"/>
      <c r="B33" s="35"/>
      <c r="C33" s="35"/>
      <c r="D33" s="36"/>
      <c r="E33" s="36"/>
      <c r="F33" s="36"/>
      <c r="G33" s="37"/>
      <c r="H33" s="37"/>
      <c r="I33" s="37"/>
      <c r="J33" s="37"/>
    </row>
    <row r="34" spans="1:10">
      <c r="A34" s="35"/>
      <c r="B34" s="35"/>
      <c r="C34" s="35"/>
      <c r="D34" s="36"/>
      <c r="E34" s="36"/>
      <c r="F34" s="36"/>
      <c r="G34" s="37"/>
      <c r="H34" s="37"/>
      <c r="I34" s="37"/>
      <c r="J34" s="37"/>
    </row>
    <row r="35" spans="1:10" ht="17.399999999999999">
      <c r="A35" s="290" t="s">
        <v>103</v>
      </c>
      <c r="B35" s="290"/>
      <c r="C35" s="290"/>
      <c r="D35" s="290"/>
      <c r="E35" s="290"/>
      <c r="F35" s="290"/>
      <c r="G35" s="290"/>
      <c r="H35" s="290"/>
      <c r="I35" s="290"/>
      <c r="J35" s="290"/>
    </row>
    <row r="36" spans="1:10">
      <c r="A36" s="28"/>
      <c r="B36" s="28"/>
      <c r="C36" s="28"/>
      <c r="D36" s="28"/>
      <c r="E36" s="28"/>
      <c r="F36" s="28"/>
      <c r="G36" s="28"/>
      <c r="H36" s="28"/>
      <c r="I36" s="28"/>
      <c r="J36" s="28"/>
    </row>
    <row r="37" spans="1:10">
      <c r="A37" s="28"/>
      <c r="B37" s="28"/>
      <c r="C37" s="28"/>
      <c r="D37" s="28"/>
      <c r="E37" s="28" t="s">
        <v>19</v>
      </c>
      <c r="F37" s="28"/>
      <c r="G37" s="28"/>
      <c r="H37" s="28"/>
      <c r="I37" s="28"/>
      <c r="J37" s="28"/>
    </row>
    <row r="38" spans="1:10">
      <c r="A38" s="28"/>
      <c r="B38" s="28"/>
      <c r="C38" s="28"/>
      <c r="D38" s="28"/>
      <c r="E38" s="28"/>
      <c r="F38" s="28"/>
      <c r="G38" s="28"/>
      <c r="H38" s="28"/>
      <c r="I38" s="28"/>
      <c r="J38" s="28"/>
    </row>
    <row r="39" spans="1:10">
      <c r="A39" s="28"/>
      <c r="B39" s="28"/>
      <c r="C39" s="28"/>
      <c r="D39" s="28"/>
      <c r="E39" s="28"/>
      <c r="F39" s="28"/>
      <c r="G39" s="28"/>
      <c r="H39" s="28"/>
      <c r="I39" s="28"/>
      <c r="J39" s="28"/>
    </row>
    <row r="40" spans="1:10">
      <c r="A40" s="28"/>
      <c r="B40" s="28"/>
      <c r="C40" s="28"/>
      <c r="D40" s="28"/>
      <c r="E40" s="28"/>
      <c r="F40" s="28"/>
      <c r="G40" s="28"/>
      <c r="H40" s="28"/>
      <c r="I40" s="28"/>
      <c r="J40" s="28"/>
    </row>
  </sheetData>
  <mergeCells count="18">
    <mergeCell ref="E26:E28"/>
    <mergeCell ref="F26:F28"/>
    <mergeCell ref="A35:J35"/>
    <mergeCell ref="I8:J8"/>
    <mergeCell ref="D32:F32"/>
    <mergeCell ref="F4:J4"/>
    <mergeCell ref="A6:J6"/>
    <mergeCell ref="D14:F14"/>
    <mergeCell ref="A8:A9"/>
    <mergeCell ref="B8:B9"/>
    <mergeCell ref="C8:C9"/>
    <mergeCell ref="D8:D9"/>
    <mergeCell ref="E8:E9"/>
    <mergeCell ref="F8:F9"/>
    <mergeCell ref="G8:G9"/>
    <mergeCell ref="H8:H9"/>
    <mergeCell ref="D11:E11"/>
    <mergeCell ref="D13:E13"/>
  </mergeCells>
  <pageMargins left="0.27559055118110237" right="0.19685039370078741" top="1.2204724409448819" bottom="0.31496062992125984" header="0.59055118110236227" footer="0.31496062992125984"/>
  <pageSetup paperSize="9" scale="75" fitToHeight="3" orientation="landscape" r:id="rId1"/>
  <rowBreaks count="1" manualBreakCount="1">
    <brk id="22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U24"/>
  <sheetViews>
    <sheetView topLeftCell="A2" zoomScale="80" zoomScaleNormal="80" workbookViewId="0">
      <selection activeCell="D12" sqref="D12"/>
    </sheetView>
  </sheetViews>
  <sheetFormatPr defaultColWidth="7.88671875" defaultRowHeight="13.2"/>
  <cols>
    <col min="1" max="2" width="14.33203125" style="160" customWidth="1"/>
    <col min="3" max="3" width="14.109375" style="160" customWidth="1"/>
    <col min="4" max="4" width="56.33203125" style="160" customWidth="1"/>
    <col min="5" max="5" width="69" style="160" customWidth="1"/>
    <col min="6" max="6" width="14.5546875" style="160" customWidth="1"/>
    <col min="7" max="7" width="15.5546875" style="160" customWidth="1"/>
    <col min="8" max="9" width="15.6640625" style="160" customWidth="1"/>
    <col min="10" max="10" width="13.44140625" style="160" customWidth="1"/>
    <col min="11" max="255" width="7.88671875" style="161"/>
    <col min="256" max="257" width="14.33203125" style="161" customWidth="1"/>
    <col min="258" max="258" width="14.109375" style="161" customWidth="1"/>
    <col min="259" max="259" width="56.33203125" style="161" customWidth="1"/>
    <col min="260" max="260" width="69" style="161" customWidth="1"/>
    <col min="261" max="261" width="14.5546875" style="161" customWidth="1"/>
    <col min="262" max="263" width="15.5546875" style="161" customWidth="1"/>
    <col min="264" max="264" width="15.6640625" style="161" customWidth="1"/>
    <col min="265" max="265" width="13.44140625" style="161" customWidth="1"/>
    <col min="266" max="511" width="7.88671875" style="161"/>
    <col min="512" max="513" width="14.33203125" style="161" customWidth="1"/>
    <col min="514" max="514" width="14.109375" style="161" customWidth="1"/>
    <col min="515" max="515" width="56.33203125" style="161" customWidth="1"/>
    <col min="516" max="516" width="69" style="161" customWidth="1"/>
    <col min="517" max="517" width="14.5546875" style="161" customWidth="1"/>
    <col min="518" max="519" width="15.5546875" style="161" customWidth="1"/>
    <col min="520" max="520" width="15.6640625" style="161" customWidth="1"/>
    <col min="521" max="521" width="13.44140625" style="161" customWidth="1"/>
    <col min="522" max="767" width="7.88671875" style="161"/>
    <col min="768" max="769" width="14.33203125" style="161" customWidth="1"/>
    <col min="770" max="770" width="14.109375" style="161" customWidth="1"/>
    <col min="771" max="771" width="56.33203125" style="161" customWidth="1"/>
    <col min="772" max="772" width="69" style="161" customWidth="1"/>
    <col min="773" max="773" width="14.5546875" style="161" customWidth="1"/>
    <col min="774" max="775" width="15.5546875" style="161" customWidth="1"/>
    <col min="776" max="776" width="15.6640625" style="161" customWidth="1"/>
    <col min="777" max="777" width="13.44140625" style="161" customWidth="1"/>
    <col min="778" max="1023" width="7.88671875" style="161"/>
    <col min="1024" max="1025" width="14.33203125" style="161" customWidth="1"/>
    <col min="1026" max="1026" width="14.109375" style="161" customWidth="1"/>
    <col min="1027" max="1027" width="56.33203125" style="161" customWidth="1"/>
    <col min="1028" max="1028" width="69" style="161" customWidth="1"/>
    <col min="1029" max="1029" width="14.5546875" style="161" customWidth="1"/>
    <col min="1030" max="1031" width="15.5546875" style="161" customWidth="1"/>
    <col min="1032" max="1032" width="15.6640625" style="161" customWidth="1"/>
    <col min="1033" max="1033" width="13.44140625" style="161" customWidth="1"/>
    <col min="1034" max="1279" width="7.88671875" style="161"/>
    <col min="1280" max="1281" width="14.33203125" style="161" customWidth="1"/>
    <col min="1282" max="1282" width="14.109375" style="161" customWidth="1"/>
    <col min="1283" max="1283" width="56.33203125" style="161" customWidth="1"/>
    <col min="1284" max="1284" width="69" style="161" customWidth="1"/>
    <col min="1285" max="1285" width="14.5546875" style="161" customWidth="1"/>
    <col min="1286" max="1287" width="15.5546875" style="161" customWidth="1"/>
    <col min="1288" max="1288" width="15.6640625" style="161" customWidth="1"/>
    <col min="1289" max="1289" width="13.44140625" style="161" customWidth="1"/>
    <col min="1290" max="1535" width="7.88671875" style="161"/>
    <col min="1536" max="1537" width="14.33203125" style="161" customWidth="1"/>
    <col min="1538" max="1538" width="14.109375" style="161" customWidth="1"/>
    <col min="1539" max="1539" width="56.33203125" style="161" customWidth="1"/>
    <col min="1540" max="1540" width="69" style="161" customWidth="1"/>
    <col min="1541" max="1541" width="14.5546875" style="161" customWidth="1"/>
    <col min="1542" max="1543" width="15.5546875" style="161" customWidth="1"/>
    <col min="1544" max="1544" width="15.6640625" style="161" customWidth="1"/>
    <col min="1545" max="1545" width="13.44140625" style="161" customWidth="1"/>
    <col min="1546" max="1791" width="7.88671875" style="161"/>
    <col min="1792" max="1793" width="14.33203125" style="161" customWidth="1"/>
    <col min="1794" max="1794" width="14.109375" style="161" customWidth="1"/>
    <col min="1795" max="1795" width="56.33203125" style="161" customWidth="1"/>
    <col min="1796" max="1796" width="69" style="161" customWidth="1"/>
    <col min="1797" max="1797" width="14.5546875" style="161" customWidth="1"/>
    <col min="1798" max="1799" width="15.5546875" style="161" customWidth="1"/>
    <col min="1800" max="1800" width="15.6640625" style="161" customWidth="1"/>
    <col min="1801" max="1801" width="13.44140625" style="161" customWidth="1"/>
    <col min="1802" max="2047" width="7.88671875" style="161"/>
    <col min="2048" max="2049" width="14.33203125" style="161" customWidth="1"/>
    <col min="2050" max="2050" width="14.109375" style="161" customWidth="1"/>
    <col min="2051" max="2051" width="56.33203125" style="161" customWidth="1"/>
    <col min="2052" max="2052" width="69" style="161" customWidth="1"/>
    <col min="2053" max="2053" width="14.5546875" style="161" customWidth="1"/>
    <col min="2054" max="2055" width="15.5546875" style="161" customWidth="1"/>
    <col min="2056" max="2056" width="15.6640625" style="161" customWidth="1"/>
    <col min="2057" max="2057" width="13.44140625" style="161" customWidth="1"/>
    <col min="2058" max="2303" width="7.88671875" style="161"/>
    <col min="2304" max="2305" width="14.33203125" style="161" customWidth="1"/>
    <col min="2306" max="2306" width="14.109375" style="161" customWidth="1"/>
    <col min="2307" max="2307" width="56.33203125" style="161" customWidth="1"/>
    <col min="2308" max="2308" width="69" style="161" customWidth="1"/>
    <col min="2309" max="2309" width="14.5546875" style="161" customWidth="1"/>
    <col min="2310" max="2311" width="15.5546875" style="161" customWidth="1"/>
    <col min="2312" max="2312" width="15.6640625" style="161" customWidth="1"/>
    <col min="2313" max="2313" width="13.44140625" style="161" customWidth="1"/>
    <col min="2314" max="2559" width="7.88671875" style="161"/>
    <col min="2560" max="2561" width="14.33203125" style="161" customWidth="1"/>
    <col min="2562" max="2562" width="14.109375" style="161" customWidth="1"/>
    <col min="2563" max="2563" width="56.33203125" style="161" customWidth="1"/>
    <col min="2564" max="2564" width="69" style="161" customWidth="1"/>
    <col min="2565" max="2565" width="14.5546875" style="161" customWidth="1"/>
    <col min="2566" max="2567" width="15.5546875" style="161" customWidth="1"/>
    <col min="2568" max="2568" width="15.6640625" style="161" customWidth="1"/>
    <col min="2569" max="2569" width="13.44140625" style="161" customWidth="1"/>
    <col min="2570" max="2815" width="7.88671875" style="161"/>
    <col min="2816" max="2817" width="14.33203125" style="161" customWidth="1"/>
    <col min="2818" max="2818" width="14.109375" style="161" customWidth="1"/>
    <col min="2819" max="2819" width="56.33203125" style="161" customWidth="1"/>
    <col min="2820" max="2820" width="69" style="161" customWidth="1"/>
    <col min="2821" max="2821" width="14.5546875" style="161" customWidth="1"/>
    <col min="2822" max="2823" width="15.5546875" style="161" customWidth="1"/>
    <col min="2824" max="2824" width="15.6640625" style="161" customWidth="1"/>
    <col min="2825" max="2825" width="13.44140625" style="161" customWidth="1"/>
    <col min="2826" max="3071" width="7.88671875" style="161"/>
    <col min="3072" max="3073" width="14.33203125" style="161" customWidth="1"/>
    <col min="3074" max="3074" width="14.109375" style="161" customWidth="1"/>
    <col min="3075" max="3075" width="56.33203125" style="161" customWidth="1"/>
    <col min="3076" max="3076" width="69" style="161" customWidth="1"/>
    <col min="3077" max="3077" width="14.5546875" style="161" customWidth="1"/>
    <col min="3078" max="3079" width="15.5546875" style="161" customWidth="1"/>
    <col min="3080" max="3080" width="15.6640625" style="161" customWidth="1"/>
    <col min="3081" max="3081" width="13.44140625" style="161" customWidth="1"/>
    <col min="3082" max="3327" width="7.88671875" style="161"/>
    <col min="3328" max="3329" width="14.33203125" style="161" customWidth="1"/>
    <col min="3330" max="3330" width="14.109375" style="161" customWidth="1"/>
    <col min="3331" max="3331" width="56.33203125" style="161" customWidth="1"/>
    <col min="3332" max="3332" width="69" style="161" customWidth="1"/>
    <col min="3333" max="3333" width="14.5546875" style="161" customWidth="1"/>
    <col min="3334" max="3335" width="15.5546875" style="161" customWidth="1"/>
    <col min="3336" max="3336" width="15.6640625" style="161" customWidth="1"/>
    <col min="3337" max="3337" width="13.44140625" style="161" customWidth="1"/>
    <col min="3338" max="3583" width="7.88671875" style="161"/>
    <col min="3584" max="3585" width="14.33203125" style="161" customWidth="1"/>
    <col min="3586" max="3586" width="14.109375" style="161" customWidth="1"/>
    <col min="3587" max="3587" width="56.33203125" style="161" customWidth="1"/>
    <col min="3588" max="3588" width="69" style="161" customWidth="1"/>
    <col min="3589" max="3589" width="14.5546875" style="161" customWidth="1"/>
    <col min="3590" max="3591" width="15.5546875" style="161" customWidth="1"/>
    <col min="3592" max="3592" width="15.6640625" style="161" customWidth="1"/>
    <col min="3593" max="3593" width="13.44140625" style="161" customWidth="1"/>
    <col min="3594" max="3839" width="7.88671875" style="161"/>
    <col min="3840" max="3841" width="14.33203125" style="161" customWidth="1"/>
    <col min="3842" max="3842" width="14.109375" style="161" customWidth="1"/>
    <col min="3843" max="3843" width="56.33203125" style="161" customWidth="1"/>
    <col min="3844" max="3844" width="69" style="161" customWidth="1"/>
    <col min="3845" max="3845" width="14.5546875" style="161" customWidth="1"/>
    <col min="3846" max="3847" width="15.5546875" style="161" customWidth="1"/>
    <col min="3848" max="3848" width="15.6640625" style="161" customWidth="1"/>
    <col min="3849" max="3849" width="13.44140625" style="161" customWidth="1"/>
    <col min="3850" max="4095" width="7.88671875" style="161"/>
    <col min="4096" max="4097" width="14.33203125" style="161" customWidth="1"/>
    <col min="4098" max="4098" width="14.109375" style="161" customWidth="1"/>
    <col min="4099" max="4099" width="56.33203125" style="161" customWidth="1"/>
    <col min="4100" max="4100" width="69" style="161" customWidth="1"/>
    <col min="4101" max="4101" width="14.5546875" style="161" customWidth="1"/>
    <col min="4102" max="4103" width="15.5546875" style="161" customWidth="1"/>
    <col min="4104" max="4104" width="15.6640625" style="161" customWidth="1"/>
    <col min="4105" max="4105" width="13.44140625" style="161" customWidth="1"/>
    <col min="4106" max="4351" width="7.88671875" style="161"/>
    <col min="4352" max="4353" width="14.33203125" style="161" customWidth="1"/>
    <col min="4354" max="4354" width="14.109375" style="161" customWidth="1"/>
    <col min="4355" max="4355" width="56.33203125" style="161" customWidth="1"/>
    <col min="4356" max="4356" width="69" style="161" customWidth="1"/>
    <col min="4357" max="4357" width="14.5546875" style="161" customWidth="1"/>
    <col min="4358" max="4359" width="15.5546875" style="161" customWidth="1"/>
    <col min="4360" max="4360" width="15.6640625" style="161" customWidth="1"/>
    <col min="4361" max="4361" width="13.44140625" style="161" customWidth="1"/>
    <col min="4362" max="4607" width="7.88671875" style="161"/>
    <col min="4608" max="4609" width="14.33203125" style="161" customWidth="1"/>
    <col min="4610" max="4610" width="14.109375" style="161" customWidth="1"/>
    <col min="4611" max="4611" width="56.33203125" style="161" customWidth="1"/>
    <col min="4612" max="4612" width="69" style="161" customWidth="1"/>
    <col min="4613" max="4613" width="14.5546875" style="161" customWidth="1"/>
    <col min="4614" max="4615" width="15.5546875" style="161" customWidth="1"/>
    <col min="4616" max="4616" width="15.6640625" style="161" customWidth="1"/>
    <col min="4617" max="4617" width="13.44140625" style="161" customWidth="1"/>
    <col min="4618" max="4863" width="7.88671875" style="161"/>
    <col min="4864" max="4865" width="14.33203125" style="161" customWidth="1"/>
    <col min="4866" max="4866" width="14.109375" style="161" customWidth="1"/>
    <col min="4867" max="4867" width="56.33203125" style="161" customWidth="1"/>
    <col min="4868" max="4868" width="69" style="161" customWidth="1"/>
    <col min="4869" max="4869" width="14.5546875" style="161" customWidth="1"/>
    <col min="4870" max="4871" width="15.5546875" style="161" customWidth="1"/>
    <col min="4872" max="4872" width="15.6640625" style="161" customWidth="1"/>
    <col min="4873" max="4873" width="13.44140625" style="161" customWidth="1"/>
    <col min="4874" max="5119" width="7.88671875" style="161"/>
    <col min="5120" max="5121" width="14.33203125" style="161" customWidth="1"/>
    <col min="5122" max="5122" width="14.109375" style="161" customWidth="1"/>
    <col min="5123" max="5123" width="56.33203125" style="161" customWidth="1"/>
    <col min="5124" max="5124" width="69" style="161" customWidth="1"/>
    <col min="5125" max="5125" width="14.5546875" style="161" customWidth="1"/>
    <col min="5126" max="5127" width="15.5546875" style="161" customWidth="1"/>
    <col min="5128" max="5128" width="15.6640625" style="161" customWidth="1"/>
    <col min="5129" max="5129" width="13.44140625" style="161" customWidth="1"/>
    <col min="5130" max="5375" width="7.88671875" style="161"/>
    <col min="5376" max="5377" width="14.33203125" style="161" customWidth="1"/>
    <col min="5378" max="5378" width="14.109375" style="161" customWidth="1"/>
    <col min="5379" max="5379" width="56.33203125" style="161" customWidth="1"/>
    <col min="5380" max="5380" width="69" style="161" customWidth="1"/>
    <col min="5381" max="5381" width="14.5546875" style="161" customWidth="1"/>
    <col min="5382" max="5383" width="15.5546875" style="161" customWidth="1"/>
    <col min="5384" max="5384" width="15.6640625" style="161" customWidth="1"/>
    <col min="5385" max="5385" width="13.44140625" style="161" customWidth="1"/>
    <col min="5386" max="5631" width="7.88671875" style="161"/>
    <col min="5632" max="5633" width="14.33203125" style="161" customWidth="1"/>
    <col min="5634" max="5634" width="14.109375" style="161" customWidth="1"/>
    <col min="5635" max="5635" width="56.33203125" style="161" customWidth="1"/>
    <col min="5636" max="5636" width="69" style="161" customWidth="1"/>
    <col min="5637" max="5637" width="14.5546875" style="161" customWidth="1"/>
    <col min="5638" max="5639" width="15.5546875" style="161" customWidth="1"/>
    <col min="5640" max="5640" width="15.6640625" style="161" customWidth="1"/>
    <col min="5641" max="5641" width="13.44140625" style="161" customWidth="1"/>
    <col min="5642" max="5887" width="7.88671875" style="161"/>
    <col min="5888" max="5889" width="14.33203125" style="161" customWidth="1"/>
    <col min="5890" max="5890" width="14.109375" style="161" customWidth="1"/>
    <col min="5891" max="5891" width="56.33203125" style="161" customWidth="1"/>
    <col min="5892" max="5892" width="69" style="161" customWidth="1"/>
    <col min="5893" max="5893" width="14.5546875" style="161" customWidth="1"/>
    <col min="5894" max="5895" width="15.5546875" style="161" customWidth="1"/>
    <col min="5896" max="5896" width="15.6640625" style="161" customWidth="1"/>
    <col min="5897" max="5897" width="13.44140625" style="161" customWidth="1"/>
    <col min="5898" max="6143" width="7.88671875" style="161"/>
    <col min="6144" max="6145" width="14.33203125" style="161" customWidth="1"/>
    <col min="6146" max="6146" width="14.109375" style="161" customWidth="1"/>
    <col min="6147" max="6147" width="56.33203125" style="161" customWidth="1"/>
    <col min="6148" max="6148" width="69" style="161" customWidth="1"/>
    <col min="6149" max="6149" width="14.5546875" style="161" customWidth="1"/>
    <col min="6150" max="6151" width="15.5546875" style="161" customWidth="1"/>
    <col min="6152" max="6152" width="15.6640625" style="161" customWidth="1"/>
    <col min="6153" max="6153" width="13.44140625" style="161" customWidth="1"/>
    <col min="6154" max="6399" width="7.88671875" style="161"/>
    <col min="6400" max="6401" width="14.33203125" style="161" customWidth="1"/>
    <col min="6402" max="6402" width="14.109375" style="161" customWidth="1"/>
    <col min="6403" max="6403" width="56.33203125" style="161" customWidth="1"/>
    <col min="6404" max="6404" width="69" style="161" customWidth="1"/>
    <col min="6405" max="6405" width="14.5546875" style="161" customWidth="1"/>
    <col min="6406" max="6407" width="15.5546875" style="161" customWidth="1"/>
    <col min="6408" max="6408" width="15.6640625" style="161" customWidth="1"/>
    <col min="6409" max="6409" width="13.44140625" style="161" customWidth="1"/>
    <col min="6410" max="6655" width="7.88671875" style="161"/>
    <col min="6656" max="6657" width="14.33203125" style="161" customWidth="1"/>
    <col min="6658" max="6658" width="14.109375" style="161" customWidth="1"/>
    <col min="6659" max="6659" width="56.33203125" style="161" customWidth="1"/>
    <col min="6660" max="6660" width="69" style="161" customWidth="1"/>
    <col min="6661" max="6661" width="14.5546875" style="161" customWidth="1"/>
    <col min="6662" max="6663" width="15.5546875" style="161" customWidth="1"/>
    <col min="6664" max="6664" width="15.6640625" style="161" customWidth="1"/>
    <col min="6665" max="6665" width="13.44140625" style="161" customWidth="1"/>
    <col min="6666" max="6911" width="7.88671875" style="161"/>
    <col min="6912" max="6913" width="14.33203125" style="161" customWidth="1"/>
    <col min="6914" max="6914" width="14.109375" style="161" customWidth="1"/>
    <col min="6915" max="6915" width="56.33203125" style="161" customWidth="1"/>
    <col min="6916" max="6916" width="69" style="161" customWidth="1"/>
    <col min="6917" max="6917" width="14.5546875" style="161" customWidth="1"/>
    <col min="6918" max="6919" width="15.5546875" style="161" customWidth="1"/>
    <col min="6920" max="6920" width="15.6640625" style="161" customWidth="1"/>
    <col min="6921" max="6921" width="13.44140625" style="161" customWidth="1"/>
    <col min="6922" max="7167" width="7.88671875" style="161"/>
    <col min="7168" max="7169" width="14.33203125" style="161" customWidth="1"/>
    <col min="7170" max="7170" width="14.109375" style="161" customWidth="1"/>
    <col min="7171" max="7171" width="56.33203125" style="161" customWidth="1"/>
    <col min="7172" max="7172" width="69" style="161" customWidth="1"/>
    <col min="7173" max="7173" width="14.5546875" style="161" customWidth="1"/>
    <col min="7174" max="7175" width="15.5546875" style="161" customWidth="1"/>
    <col min="7176" max="7176" width="15.6640625" style="161" customWidth="1"/>
    <col min="7177" max="7177" width="13.44140625" style="161" customWidth="1"/>
    <col min="7178" max="7423" width="7.88671875" style="161"/>
    <col min="7424" max="7425" width="14.33203125" style="161" customWidth="1"/>
    <col min="7426" max="7426" width="14.109375" style="161" customWidth="1"/>
    <col min="7427" max="7427" width="56.33203125" style="161" customWidth="1"/>
    <col min="7428" max="7428" width="69" style="161" customWidth="1"/>
    <col min="7429" max="7429" width="14.5546875" style="161" customWidth="1"/>
    <col min="7430" max="7431" width="15.5546875" style="161" customWidth="1"/>
    <col min="7432" max="7432" width="15.6640625" style="161" customWidth="1"/>
    <col min="7433" max="7433" width="13.44140625" style="161" customWidth="1"/>
    <col min="7434" max="7679" width="7.88671875" style="161"/>
    <col min="7680" max="7681" width="14.33203125" style="161" customWidth="1"/>
    <col min="7682" max="7682" width="14.109375" style="161" customWidth="1"/>
    <col min="7683" max="7683" width="56.33203125" style="161" customWidth="1"/>
    <col min="7684" max="7684" width="69" style="161" customWidth="1"/>
    <col min="7685" max="7685" width="14.5546875" style="161" customWidth="1"/>
    <col min="7686" max="7687" width="15.5546875" style="161" customWidth="1"/>
    <col min="7688" max="7688" width="15.6640625" style="161" customWidth="1"/>
    <col min="7689" max="7689" width="13.44140625" style="161" customWidth="1"/>
    <col min="7690" max="7935" width="7.88671875" style="161"/>
    <col min="7936" max="7937" width="14.33203125" style="161" customWidth="1"/>
    <col min="7938" max="7938" width="14.109375" style="161" customWidth="1"/>
    <col min="7939" max="7939" width="56.33203125" style="161" customWidth="1"/>
    <col min="7940" max="7940" width="69" style="161" customWidth="1"/>
    <col min="7941" max="7941" width="14.5546875" style="161" customWidth="1"/>
    <col min="7942" max="7943" width="15.5546875" style="161" customWidth="1"/>
    <col min="7944" max="7944" width="15.6640625" style="161" customWidth="1"/>
    <col min="7945" max="7945" width="13.44140625" style="161" customWidth="1"/>
    <col min="7946" max="8191" width="7.88671875" style="161"/>
    <col min="8192" max="8193" width="14.33203125" style="161" customWidth="1"/>
    <col min="8194" max="8194" width="14.109375" style="161" customWidth="1"/>
    <col min="8195" max="8195" width="56.33203125" style="161" customWidth="1"/>
    <col min="8196" max="8196" width="69" style="161" customWidth="1"/>
    <col min="8197" max="8197" width="14.5546875" style="161" customWidth="1"/>
    <col min="8198" max="8199" width="15.5546875" style="161" customWidth="1"/>
    <col min="8200" max="8200" width="15.6640625" style="161" customWidth="1"/>
    <col min="8201" max="8201" width="13.44140625" style="161" customWidth="1"/>
    <col min="8202" max="8447" width="7.88671875" style="161"/>
    <col min="8448" max="8449" width="14.33203125" style="161" customWidth="1"/>
    <col min="8450" max="8450" width="14.109375" style="161" customWidth="1"/>
    <col min="8451" max="8451" width="56.33203125" style="161" customWidth="1"/>
    <col min="8452" max="8452" width="69" style="161" customWidth="1"/>
    <col min="8453" max="8453" width="14.5546875" style="161" customWidth="1"/>
    <col min="8454" max="8455" width="15.5546875" style="161" customWidth="1"/>
    <col min="8456" max="8456" width="15.6640625" style="161" customWidth="1"/>
    <col min="8457" max="8457" width="13.44140625" style="161" customWidth="1"/>
    <col min="8458" max="8703" width="7.88671875" style="161"/>
    <col min="8704" max="8705" width="14.33203125" style="161" customWidth="1"/>
    <col min="8706" max="8706" width="14.109375" style="161" customWidth="1"/>
    <col min="8707" max="8707" width="56.33203125" style="161" customWidth="1"/>
    <col min="8708" max="8708" width="69" style="161" customWidth="1"/>
    <col min="8709" max="8709" width="14.5546875" style="161" customWidth="1"/>
    <col min="8710" max="8711" width="15.5546875" style="161" customWidth="1"/>
    <col min="8712" max="8712" width="15.6640625" style="161" customWidth="1"/>
    <col min="8713" max="8713" width="13.44140625" style="161" customWidth="1"/>
    <col min="8714" max="8959" width="7.88671875" style="161"/>
    <col min="8960" max="8961" width="14.33203125" style="161" customWidth="1"/>
    <col min="8962" max="8962" width="14.109375" style="161" customWidth="1"/>
    <col min="8963" max="8963" width="56.33203125" style="161" customWidth="1"/>
    <col min="8964" max="8964" width="69" style="161" customWidth="1"/>
    <col min="8965" max="8965" width="14.5546875" style="161" customWidth="1"/>
    <col min="8966" max="8967" width="15.5546875" style="161" customWidth="1"/>
    <col min="8968" max="8968" width="15.6640625" style="161" customWidth="1"/>
    <col min="8969" max="8969" width="13.44140625" style="161" customWidth="1"/>
    <col min="8970" max="9215" width="7.88671875" style="161"/>
    <col min="9216" max="9217" width="14.33203125" style="161" customWidth="1"/>
    <col min="9218" max="9218" width="14.109375" style="161" customWidth="1"/>
    <col min="9219" max="9219" width="56.33203125" style="161" customWidth="1"/>
    <col min="9220" max="9220" width="69" style="161" customWidth="1"/>
    <col min="9221" max="9221" width="14.5546875" style="161" customWidth="1"/>
    <col min="9222" max="9223" width="15.5546875" style="161" customWidth="1"/>
    <col min="9224" max="9224" width="15.6640625" style="161" customWidth="1"/>
    <col min="9225" max="9225" width="13.44140625" style="161" customWidth="1"/>
    <col min="9226" max="9471" width="7.88671875" style="161"/>
    <col min="9472" max="9473" width="14.33203125" style="161" customWidth="1"/>
    <col min="9474" max="9474" width="14.109375" style="161" customWidth="1"/>
    <col min="9475" max="9475" width="56.33203125" style="161" customWidth="1"/>
    <col min="9476" max="9476" width="69" style="161" customWidth="1"/>
    <col min="9477" max="9477" width="14.5546875" style="161" customWidth="1"/>
    <col min="9478" max="9479" width="15.5546875" style="161" customWidth="1"/>
    <col min="9480" max="9480" width="15.6640625" style="161" customWidth="1"/>
    <col min="9481" max="9481" width="13.44140625" style="161" customWidth="1"/>
    <col min="9482" max="9727" width="7.88671875" style="161"/>
    <col min="9728" max="9729" width="14.33203125" style="161" customWidth="1"/>
    <col min="9730" max="9730" width="14.109375" style="161" customWidth="1"/>
    <col min="9731" max="9731" width="56.33203125" style="161" customWidth="1"/>
    <col min="9732" max="9732" width="69" style="161" customWidth="1"/>
    <col min="9733" max="9733" width="14.5546875" style="161" customWidth="1"/>
    <col min="9734" max="9735" width="15.5546875" style="161" customWidth="1"/>
    <col min="9736" max="9736" width="15.6640625" style="161" customWidth="1"/>
    <col min="9737" max="9737" width="13.44140625" style="161" customWidth="1"/>
    <col min="9738" max="9983" width="7.88671875" style="161"/>
    <col min="9984" max="9985" width="14.33203125" style="161" customWidth="1"/>
    <col min="9986" max="9986" width="14.109375" style="161" customWidth="1"/>
    <col min="9987" max="9987" width="56.33203125" style="161" customWidth="1"/>
    <col min="9988" max="9988" width="69" style="161" customWidth="1"/>
    <col min="9989" max="9989" width="14.5546875" style="161" customWidth="1"/>
    <col min="9990" max="9991" width="15.5546875" style="161" customWidth="1"/>
    <col min="9992" max="9992" width="15.6640625" style="161" customWidth="1"/>
    <col min="9993" max="9993" width="13.44140625" style="161" customWidth="1"/>
    <col min="9994" max="10239" width="7.88671875" style="161"/>
    <col min="10240" max="10241" width="14.33203125" style="161" customWidth="1"/>
    <col min="10242" max="10242" width="14.109375" style="161" customWidth="1"/>
    <col min="10243" max="10243" width="56.33203125" style="161" customWidth="1"/>
    <col min="10244" max="10244" width="69" style="161" customWidth="1"/>
    <col min="10245" max="10245" width="14.5546875" style="161" customWidth="1"/>
    <col min="10246" max="10247" width="15.5546875" style="161" customWidth="1"/>
    <col min="10248" max="10248" width="15.6640625" style="161" customWidth="1"/>
    <col min="10249" max="10249" width="13.44140625" style="161" customWidth="1"/>
    <col min="10250" max="10495" width="7.88671875" style="161"/>
    <col min="10496" max="10497" width="14.33203125" style="161" customWidth="1"/>
    <col min="10498" max="10498" width="14.109375" style="161" customWidth="1"/>
    <col min="10499" max="10499" width="56.33203125" style="161" customWidth="1"/>
    <col min="10500" max="10500" width="69" style="161" customWidth="1"/>
    <col min="10501" max="10501" width="14.5546875" style="161" customWidth="1"/>
    <col min="10502" max="10503" width="15.5546875" style="161" customWidth="1"/>
    <col min="10504" max="10504" width="15.6640625" style="161" customWidth="1"/>
    <col min="10505" max="10505" width="13.44140625" style="161" customWidth="1"/>
    <col min="10506" max="10751" width="7.88671875" style="161"/>
    <col min="10752" max="10753" width="14.33203125" style="161" customWidth="1"/>
    <col min="10754" max="10754" width="14.109375" style="161" customWidth="1"/>
    <col min="10755" max="10755" width="56.33203125" style="161" customWidth="1"/>
    <col min="10756" max="10756" width="69" style="161" customWidth="1"/>
    <col min="10757" max="10757" width="14.5546875" style="161" customWidth="1"/>
    <col min="10758" max="10759" width="15.5546875" style="161" customWidth="1"/>
    <col min="10760" max="10760" width="15.6640625" style="161" customWidth="1"/>
    <col min="10761" max="10761" width="13.44140625" style="161" customWidth="1"/>
    <col min="10762" max="11007" width="7.88671875" style="161"/>
    <col min="11008" max="11009" width="14.33203125" style="161" customWidth="1"/>
    <col min="11010" max="11010" width="14.109375" style="161" customWidth="1"/>
    <col min="11011" max="11011" width="56.33203125" style="161" customWidth="1"/>
    <col min="11012" max="11012" width="69" style="161" customWidth="1"/>
    <col min="11013" max="11013" width="14.5546875" style="161" customWidth="1"/>
    <col min="11014" max="11015" width="15.5546875" style="161" customWidth="1"/>
    <col min="11016" max="11016" width="15.6640625" style="161" customWidth="1"/>
    <col min="11017" max="11017" width="13.44140625" style="161" customWidth="1"/>
    <col min="11018" max="11263" width="7.88671875" style="161"/>
    <col min="11264" max="11265" width="14.33203125" style="161" customWidth="1"/>
    <col min="11266" max="11266" width="14.109375" style="161" customWidth="1"/>
    <col min="11267" max="11267" width="56.33203125" style="161" customWidth="1"/>
    <col min="11268" max="11268" width="69" style="161" customWidth="1"/>
    <col min="11269" max="11269" width="14.5546875" style="161" customWidth="1"/>
    <col min="11270" max="11271" width="15.5546875" style="161" customWidth="1"/>
    <col min="11272" max="11272" width="15.6640625" style="161" customWidth="1"/>
    <col min="11273" max="11273" width="13.44140625" style="161" customWidth="1"/>
    <col min="11274" max="11519" width="7.88671875" style="161"/>
    <col min="11520" max="11521" width="14.33203125" style="161" customWidth="1"/>
    <col min="11522" max="11522" width="14.109375" style="161" customWidth="1"/>
    <col min="11523" max="11523" width="56.33203125" style="161" customWidth="1"/>
    <col min="11524" max="11524" width="69" style="161" customWidth="1"/>
    <col min="11525" max="11525" width="14.5546875" style="161" customWidth="1"/>
    <col min="11526" max="11527" width="15.5546875" style="161" customWidth="1"/>
    <col min="11528" max="11528" width="15.6640625" style="161" customWidth="1"/>
    <col min="11529" max="11529" width="13.44140625" style="161" customWidth="1"/>
    <col min="11530" max="11775" width="7.88671875" style="161"/>
    <col min="11776" max="11777" width="14.33203125" style="161" customWidth="1"/>
    <col min="11778" max="11778" width="14.109375" style="161" customWidth="1"/>
    <col min="11779" max="11779" width="56.33203125" style="161" customWidth="1"/>
    <col min="11780" max="11780" width="69" style="161" customWidth="1"/>
    <col min="11781" max="11781" width="14.5546875" style="161" customWidth="1"/>
    <col min="11782" max="11783" width="15.5546875" style="161" customWidth="1"/>
    <col min="11784" max="11784" width="15.6640625" style="161" customWidth="1"/>
    <col min="11785" max="11785" width="13.44140625" style="161" customWidth="1"/>
    <col min="11786" max="12031" width="7.88671875" style="161"/>
    <col min="12032" max="12033" width="14.33203125" style="161" customWidth="1"/>
    <col min="12034" max="12034" width="14.109375" style="161" customWidth="1"/>
    <col min="12035" max="12035" width="56.33203125" style="161" customWidth="1"/>
    <col min="12036" max="12036" width="69" style="161" customWidth="1"/>
    <col min="12037" max="12037" width="14.5546875" style="161" customWidth="1"/>
    <col min="12038" max="12039" width="15.5546875" style="161" customWidth="1"/>
    <col min="12040" max="12040" width="15.6640625" style="161" customWidth="1"/>
    <col min="12041" max="12041" width="13.44140625" style="161" customWidth="1"/>
    <col min="12042" max="12287" width="7.88671875" style="161"/>
    <col min="12288" max="12289" width="14.33203125" style="161" customWidth="1"/>
    <col min="12290" max="12290" width="14.109375" style="161" customWidth="1"/>
    <col min="12291" max="12291" width="56.33203125" style="161" customWidth="1"/>
    <col min="12292" max="12292" width="69" style="161" customWidth="1"/>
    <col min="12293" max="12293" width="14.5546875" style="161" customWidth="1"/>
    <col min="12294" max="12295" width="15.5546875" style="161" customWidth="1"/>
    <col min="12296" max="12296" width="15.6640625" style="161" customWidth="1"/>
    <col min="12297" max="12297" width="13.44140625" style="161" customWidth="1"/>
    <col min="12298" max="12543" width="7.88671875" style="161"/>
    <col min="12544" max="12545" width="14.33203125" style="161" customWidth="1"/>
    <col min="12546" max="12546" width="14.109375" style="161" customWidth="1"/>
    <col min="12547" max="12547" width="56.33203125" style="161" customWidth="1"/>
    <col min="12548" max="12548" width="69" style="161" customWidth="1"/>
    <col min="12549" max="12549" width="14.5546875" style="161" customWidth="1"/>
    <col min="12550" max="12551" width="15.5546875" style="161" customWidth="1"/>
    <col min="12552" max="12552" width="15.6640625" style="161" customWidth="1"/>
    <col min="12553" max="12553" width="13.44140625" style="161" customWidth="1"/>
    <col min="12554" max="12799" width="7.88671875" style="161"/>
    <col min="12800" max="12801" width="14.33203125" style="161" customWidth="1"/>
    <col min="12802" max="12802" width="14.109375" style="161" customWidth="1"/>
    <col min="12803" max="12803" width="56.33203125" style="161" customWidth="1"/>
    <col min="12804" max="12804" width="69" style="161" customWidth="1"/>
    <col min="12805" max="12805" width="14.5546875" style="161" customWidth="1"/>
    <col min="12806" max="12807" width="15.5546875" style="161" customWidth="1"/>
    <col min="12808" max="12808" width="15.6640625" style="161" customWidth="1"/>
    <col min="12809" max="12809" width="13.44140625" style="161" customWidth="1"/>
    <col min="12810" max="13055" width="7.88671875" style="161"/>
    <col min="13056" max="13057" width="14.33203125" style="161" customWidth="1"/>
    <col min="13058" max="13058" width="14.109375" style="161" customWidth="1"/>
    <col min="13059" max="13059" width="56.33203125" style="161" customWidth="1"/>
    <col min="13060" max="13060" width="69" style="161" customWidth="1"/>
    <col min="13061" max="13061" width="14.5546875" style="161" customWidth="1"/>
    <col min="13062" max="13063" width="15.5546875" style="161" customWidth="1"/>
    <col min="13064" max="13064" width="15.6640625" style="161" customWidth="1"/>
    <col min="13065" max="13065" width="13.44140625" style="161" customWidth="1"/>
    <col min="13066" max="13311" width="7.88671875" style="161"/>
    <col min="13312" max="13313" width="14.33203125" style="161" customWidth="1"/>
    <col min="13314" max="13314" width="14.109375" style="161" customWidth="1"/>
    <col min="13315" max="13315" width="56.33203125" style="161" customWidth="1"/>
    <col min="13316" max="13316" width="69" style="161" customWidth="1"/>
    <col min="13317" max="13317" width="14.5546875" style="161" customWidth="1"/>
    <col min="13318" max="13319" width="15.5546875" style="161" customWidth="1"/>
    <col min="13320" max="13320" width="15.6640625" style="161" customWidth="1"/>
    <col min="13321" max="13321" width="13.44140625" style="161" customWidth="1"/>
    <col min="13322" max="13567" width="7.88671875" style="161"/>
    <col min="13568" max="13569" width="14.33203125" style="161" customWidth="1"/>
    <col min="13570" max="13570" width="14.109375" style="161" customWidth="1"/>
    <col min="13571" max="13571" width="56.33203125" style="161" customWidth="1"/>
    <col min="13572" max="13572" width="69" style="161" customWidth="1"/>
    <col min="13573" max="13573" width="14.5546875" style="161" customWidth="1"/>
    <col min="13574" max="13575" width="15.5546875" style="161" customWidth="1"/>
    <col min="13576" max="13576" width="15.6640625" style="161" customWidth="1"/>
    <col min="13577" max="13577" width="13.44140625" style="161" customWidth="1"/>
    <col min="13578" max="13823" width="7.88671875" style="161"/>
    <col min="13824" max="13825" width="14.33203125" style="161" customWidth="1"/>
    <col min="13826" max="13826" width="14.109375" style="161" customWidth="1"/>
    <col min="13827" max="13827" width="56.33203125" style="161" customWidth="1"/>
    <col min="13828" max="13828" width="69" style="161" customWidth="1"/>
    <col min="13829" max="13829" width="14.5546875" style="161" customWidth="1"/>
    <col min="13830" max="13831" width="15.5546875" style="161" customWidth="1"/>
    <col min="13832" max="13832" width="15.6640625" style="161" customWidth="1"/>
    <col min="13833" max="13833" width="13.44140625" style="161" customWidth="1"/>
    <col min="13834" max="14079" width="7.88671875" style="161"/>
    <col min="14080" max="14081" width="14.33203125" style="161" customWidth="1"/>
    <col min="14082" max="14082" width="14.109375" style="161" customWidth="1"/>
    <col min="14083" max="14083" width="56.33203125" style="161" customWidth="1"/>
    <col min="14084" max="14084" width="69" style="161" customWidth="1"/>
    <col min="14085" max="14085" width="14.5546875" style="161" customWidth="1"/>
    <col min="14086" max="14087" width="15.5546875" style="161" customWidth="1"/>
    <col min="14088" max="14088" width="15.6640625" style="161" customWidth="1"/>
    <col min="14089" max="14089" width="13.44140625" style="161" customWidth="1"/>
    <col min="14090" max="14335" width="7.88671875" style="161"/>
    <col min="14336" max="14337" width="14.33203125" style="161" customWidth="1"/>
    <col min="14338" max="14338" width="14.109375" style="161" customWidth="1"/>
    <col min="14339" max="14339" width="56.33203125" style="161" customWidth="1"/>
    <col min="14340" max="14340" width="69" style="161" customWidth="1"/>
    <col min="14341" max="14341" width="14.5546875" style="161" customWidth="1"/>
    <col min="14342" max="14343" width="15.5546875" style="161" customWidth="1"/>
    <col min="14344" max="14344" width="15.6640625" style="161" customWidth="1"/>
    <col min="14345" max="14345" width="13.44140625" style="161" customWidth="1"/>
    <col min="14346" max="14591" width="7.88671875" style="161"/>
    <col min="14592" max="14593" width="14.33203125" style="161" customWidth="1"/>
    <col min="14594" max="14594" width="14.109375" style="161" customWidth="1"/>
    <col min="14595" max="14595" width="56.33203125" style="161" customWidth="1"/>
    <col min="14596" max="14596" width="69" style="161" customWidth="1"/>
    <col min="14597" max="14597" width="14.5546875" style="161" customWidth="1"/>
    <col min="14598" max="14599" width="15.5546875" style="161" customWidth="1"/>
    <col min="14600" max="14600" width="15.6640625" style="161" customWidth="1"/>
    <col min="14601" max="14601" width="13.44140625" style="161" customWidth="1"/>
    <col min="14602" max="14847" width="7.88671875" style="161"/>
    <col min="14848" max="14849" width="14.33203125" style="161" customWidth="1"/>
    <col min="14850" max="14850" width="14.109375" style="161" customWidth="1"/>
    <col min="14851" max="14851" width="56.33203125" style="161" customWidth="1"/>
    <col min="14852" max="14852" width="69" style="161" customWidth="1"/>
    <col min="14853" max="14853" width="14.5546875" style="161" customWidth="1"/>
    <col min="14854" max="14855" width="15.5546875" style="161" customWidth="1"/>
    <col min="14856" max="14856" width="15.6640625" style="161" customWidth="1"/>
    <col min="14857" max="14857" width="13.44140625" style="161" customWidth="1"/>
    <col min="14858" max="15103" width="7.88671875" style="161"/>
    <col min="15104" max="15105" width="14.33203125" style="161" customWidth="1"/>
    <col min="15106" max="15106" width="14.109375" style="161" customWidth="1"/>
    <col min="15107" max="15107" width="56.33203125" style="161" customWidth="1"/>
    <col min="15108" max="15108" width="69" style="161" customWidth="1"/>
    <col min="15109" max="15109" width="14.5546875" style="161" customWidth="1"/>
    <col min="15110" max="15111" width="15.5546875" style="161" customWidth="1"/>
    <col min="15112" max="15112" width="15.6640625" style="161" customWidth="1"/>
    <col min="15113" max="15113" width="13.44140625" style="161" customWidth="1"/>
    <col min="15114" max="15359" width="7.88671875" style="161"/>
    <col min="15360" max="15361" width="14.33203125" style="161" customWidth="1"/>
    <col min="15362" max="15362" width="14.109375" style="161" customWidth="1"/>
    <col min="15363" max="15363" width="56.33203125" style="161" customWidth="1"/>
    <col min="15364" max="15364" width="69" style="161" customWidth="1"/>
    <col min="15365" max="15365" width="14.5546875" style="161" customWidth="1"/>
    <col min="15366" max="15367" width="15.5546875" style="161" customWidth="1"/>
    <col min="15368" max="15368" width="15.6640625" style="161" customWidth="1"/>
    <col min="15369" max="15369" width="13.44140625" style="161" customWidth="1"/>
    <col min="15370" max="15615" width="7.88671875" style="161"/>
    <col min="15616" max="15617" width="14.33203125" style="161" customWidth="1"/>
    <col min="15618" max="15618" width="14.109375" style="161" customWidth="1"/>
    <col min="15619" max="15619" width="56.33203125" style="161" customWidth="1"/>
    <col min="15620" max="15620" width="69" style="161" customWidth="1"/>
    <col min="15621" max="15621" width="14.5546875" style="161" customWidth="1"/>
    <col min="15622" max="15623" width="15.5546875" style="161" customWidth="1"/>
    <col min="15624" max="15624" width="15.6640625" style="161" customWidth="1"/>
    <col min="15625" max="15625" width="13.44140625" style="161" customWidth="1"/>
    <col min="15626" max="15871" width="7.88671875" style="161"/>
    <col min="15872" max="15873" width="14.33203125" style="161" customWidth="1"/>
    <col min="15874" max="15874" width="14.109375" style="161" customWidth="1"/>
    <col min="15875" max="15875" width="56.33203125" style="161" customWidth="1"/>
    <col min="15876" max="15876" width="69" style="161" customWidth="1"/>
    <col min="15877" max="15877" width="14.5546875" style="161" customWidth="1"/>
    <col min="15878" max="15879" width="15.5546875" style="161" customWidth="1"/>
    <col min="15880" max="15880" width="15.6640625" style="161" customWidth="1"/>
    <col min="15881" max="15881" width="13.44140625" style="161" customWidth="1"/>
    <col min="15882" max="16127" width="7.88671875" style="161"/>
    <col min="16128" max="16129" width="14.33203125" style="161" customWidth="1"/>
    <col min="16130" max="16130" width="14.109375" style="161" customWidth="1"/>
    <col min="16131" max="16131" width="56.33203125" style="161" customWidth="1"/>
    <col min="16132" max="16132" width="69" style="161" customWidth="1"/>
    <col min="16133" max="16133" width="14.5546875" style="161" customWidth="1"/>
    <col min="16134" max="16135" width="15.5546875" style="161" customWidth="1"/>
    <col min="16136" max="16136" width="15.6640625" style="161" customWidth="1"/>
    <col min="16137" max="16137" width="13.44140625" style="161" customWidth="1"/>
    <col min="16138" max="16384" width="7.88671875" style="161"/>
  </cols>
  <sheetData>
    <row r="1" spans="1:255" s="157" customFormat="1" ht="22.2" hidden="1" customHeight="1">
      <c r="A1" s="305"/>
      <c r="B1" s="305"/>
      <c r="C1" s="305"/>
      <c r="D1" s="305"/>
      <c r="E1" s="305"/>
      <c r="F1" s="305"/>
      <c r="G1" s="305"/>
      <c r="H1" s="305"/>
      <c r="I1" s="305"/>
      <c r="J1" s="305"/>
    </row>
    <row r="2" spans="1:255" s="157" customFormat="1" ht="15.75" customHeight="1">
      <c r="A2" s="158"/>
      <c r="B2" s="158"/>
      <c r="C2" s="158"/>
      <c r="D2" s="158"/>
      <c r="E2" s="158"/>
      <c r="F2" s="28" t="s">
        <v>174</v>
      </c>
      <c r="G2" s="28"/>
      <c r="H2" s="28"/>
      <c r="I2" s="2"/>
      <c r="J2" s="28"/>
      <c r="K2" s="158"/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  <c r="CR2" s="158"/>
      <c r="CS2" s="158"/>
      <c r="CT2" s="158"/>
      <c r="CU2" s="158"/>
      <c r="CV2" s="158"/>
      <c r="CW2" s="158"/>
      <c r="CX2" s="158"/>
      <c r="CY2" s="158"/>
      <c r="CZ2" s="158"/>
      <c r="DA2" s="158"/>
      <c r="DB2" s="158"/>
      <c r="DC2" s="158"/>
      <c r="DD2" s="158"/>
      <c r="DE2" s="158"/>
      <c r="DF2" s="158"/>
      <c r="DG2" s="158"/>
      <c r="DH2" s="158"/>
      <c r="DI2" s="158"/>
      <c r="DJ2" s="158"/>
      <c r="DK2" s="158"/>
      <c r="DL2" s="158"/>
      <c r="DM2" s="158"/>
      <c r="DN2" s="158"/>
      <c r="DO2" s="158"/>
      <c r="DP2" s="158"/>
      <c r="DQ2" s="158"/>
      <c r="DR2" s="158"/>
      <c r="DS2" s="158"/>
      <c r="DT2" s="158"/>
      <c r="DU2" s="158"/>
      <c r="DV2" s="158"/>
      <c r="DW2" s="158"/>
      <c r="DX2" s="158"/>
      <c r="DY2" s="158"/>
      <c r="DZ2" s="158"/>
      <c r="EA2" s="158"/>
      <c r="EB2" s="158"/>
      <c r="EC2" s="158"/>
      <c r="ED2" s="158"/>
      <c r="EE2" s="158"/>
      <c r="EF2" s="158"/>
      <c r="EG2" s="158"/>
      <c r="EH2" s="158"/>
      <c r="EI2" s="158"/>
      <c r="EJ2" s="158"/>
      <c r="EK2" s="158"/>
      <c r="EL2" s="158"/>
      <c r="EM2" s="158"/>
      <c r="EN2" s="158"/>
      <c r="EO2" s="158"/>
      <c r="EP2" s="158"/>
      <c r="EQ2" s="158"/>
      <c r="ER2" s="158"/>
      <c r="ES2" s="158"/>
      <c r="ET2" s="158"/>
      <c r="EU2" s="158"/>
      <c r="EV2" s="158"/>
      <c r="EW2" s="158"/>
      <c r="EX2" s="158"/>
      <c r="EY2" s="158"/>
      <c r="EZ2" s="158"/>
      <c r="FA2" s="158"/>
      <c r="FB2" s="158"/>
      <c r="FC2" s="158"/>
      <c r="FD2" s="158"/>
      <c r="FE2" s="158"/>
      <c r="FF2" s="158"/>
      <c r="FG2" s="158"/>
      <c r="FH2" s="158"/>
      <c r="FI2" s="158"/>
      <c r="FJ2" s="158"/>
      <c r="FK2" s="158"/>
      <c r="FL2" s="158"/>
      <c r="FM2" s="158"/>
      <c r="FN2" s="158"/>
      <c r="FO2" s="158"/>
      <c r="FP2" s="158"/>
      <c r="FQ2" s="158"/>
      <c r="FR2" s="158"/>
      <c r="FS2" s="158"/>
      <c r="FT2" s="158"/>
      <c r="FU2" s="158"/>
      <c r="FV2" s="158"/>
      <c r="FW2" s="158"/>
      <c r="FX2" s="158"/>
      <c r="FY2" s="158"/>
      <c r="FZ2" s="158"/>
      <c r="GA2" s="158"/>
      <c r="GB2" s="158"/>
      <c r="GC2" s="158"/>
      <c r="GD2" s="158"/>
      <c r="GE2" s="158"/>
      <c r="GF2" s="158"/>
      <c r="GG2" s="158"/>
      <c r="GH2" s="158"/>
      <c r="GI2" s="158"/>
      <c r="GJ2" s="158"/>
      <c r="GK2" s="158"/>
      <c r="GL2" s="158"/>
      <c r="GM2" s="158"/>
      <c r="GN2" s="158"/>
      <c r="GO2" s="158"/>
      <c r="GP2" s="158"/>
      <c r="GQ2" s="158"/>
      <c r="GR2" s="158"/>
      <c r="GS2" s="158"/>
      <c r="GT2" s="158"/>
      <c r="GU2" s="158"/>
      <c r="GV2" s="158"/>
      <c r="GW2" s="158"/>
      <c r="GX2" s="158"/>
      <c r="GY2" s="158"/>
      <c r="GZ2" s="158"/>
      <c r="HA2" s="158"/>
      <c r="HB2" s="158"/>
      <c r="HC2" s="158"/>
      <c r="HD2" s="158"/>
      <c r="HE2" s="158"/>
      <c r="HF2" s="158"/>
      <c r="HG2" s="158"/>
      <c r="HH2" s="158"/>
      <c r="HI2" s="158"/>
      <c r="HJ2" s="158"/>
      <c r="HK2" s="158"/>
      <c r="HL2" s="158"/>
      <c r="HM2" s="158"/>
      <c r="HN2" s="158"/>
      <c r="HO2" s="158"/>
      <c r="HP2" s="158"/>
      <c r="HQ2" s="158"/>
      <c r="HR2" s="158"/>
      <c r="HS2" s="158"/>
      <c r="HT2" s="158"/>
      <c r="HU2" s="158"/>
      <c r="HV2" s="158"/>
      <c r="HW2" s="158"/>
      <c r="HX2" s="158"/>
      <c r="HY2" s="158"/>
      <c r="HZ2" s="158"/>
      <c r="IA2" s="158"/>
      <c r="IB2" s="158"/>
      <c r="IC2" s="158"/>
      <c r="ID2" s="158"/>
      <c r="IE2" s="158"/>
      <c r="IF2" s="158"/>
      <c r="IG2" s="158"/>
      <c r="IH2" s="158"/>
      <c r="II2" s="158"/>
      <c r="IJ2" s="158"/>
      <c r="IK2" s="158"/>
      <c r="IL2" s="158"/>
      <c r="IM2" s="158"/>
      <c r="IN2" s="158"/>
      <c r="IO2" s="158"/>
      <c r="IP2" s="158"/>
      <c r="IQ2" s="158"/>
      <c r="IR2" s="158"/>
      <c r="IS2" s="158"/>
      <c r="IT2" s="158"/>
      <c r="IU2" s="158"/>
    </row>
    <row r="3" spans="1:255" s="157" customFormat="1" ht="15.75" customHeight="1">
      <c r="A3" s="158"/>
      <c r="B3" s="158"/>
      <c r="C3" s="158"/>
      <c r="D3" s="158"/>
      <c r="E3" s="158"/>
      <c r="F3" s="28" t="s">
        <v>28</v>
      </c>
      <c r="G3" s="28"/>
      <c r="H3" s="28"/>
      <c r="I3" s="2"/>
      <c r="J3" s="2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8"/>
      <c r="AY3" s="158"/>
      <c r="AZ3" s="158"/>
      <c r="BA3" s="158"/>
      <c r="BB3" s="158"/>
      <c r="BC3" s="158"/>
      <c r="BD3" s="158"/>
      <c r="BE3" s="158"/>
      <c r="BF3" s="158"/>
      <c r="BG3" s="158"/>
      <c r="BH3" s="158"/>
      <c r="BI3" s="158"/>
      <c r="BJ3" s="158"/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8"/>
      <c r="CG3" s="158"/>
      <c r="CH3" s="158"/>
      <c r="CI3" s="158"/>
      <c r="CJ3" s="158"/>
      <c r="CK3" s="158"/>
      <c r="CL3" s="158"/>
      <c r="CM3" s="158"/>
      <c r="CN3" s="158"/>
      <c r="CO3" s="158"/>
      <c r="CP3" s="158"/>
      <c r="CQ3" s="158"/>
      <c r="CR3" s="158"/>
      <c r="CS3" s="158"/>
      <c r="CT3" s="158"/>
      <c r="CU3" s="158"/>
      <c r="CV3" s="158"/>
      <c r="CW3" s="158"/>
      <c r="CX3" s="158"/>
      <c r="CY3" s="158"/>
      <c r="CZ3" s="158"/>
      <c r="DA3" s="158"/>
      <c r="DB3" s="158"/>
      <c r="DC3" s="158"/>
      <c r="DD3" s="158"/>
      <c r="DE3" s="158"/>
      <c r="DF3" s="158"/>
      <c r="DG3" s="158"/>
      <c r="DH3" s="158"/>
      <c r="DI3" s="158"/>
      <c r="DJ3" s="158"/>
      <c r="DK3" s="158"/>
      <c r="DL3" s="158"/>
      <c r="DM3" s="158"/>
      <c r="DN3" s="158"/>
      <c r="DO3" s="158"/>
      <c r="DP3" s="158"/>
      <c r="DQ3" s="158"/>
      <c r="DR3" s="158"/>
      <c r="DS3" s="158"/>
      <c r="DT3" s="158"/>
      <c r="DU3" s="158"/>
      <c r="DV3" s="158"/>
      <c r="DW3" s="158"/>
      <c r="DX3" s="158"/>
      <c r="DY3" s="158"/>
      <c r="DZ3" s="158"/>
      <c r="EA3" s="158"/>
      <c r="EB3" s="158"/>
      <c r="EC3" s="158"/>
      <c r="ED3" s="158"/>
      <c r="EE3" s="158"/>
      <c r="EF3" s="158"/>
      <c r="EG3" s="158"/>
      <c r="EH3" s="158"/>
      <c r="EI3" s="158"/>
      <c r="EJ3" s="158"/>
      <c r="EK3" s="158"/>
      <c r="EL3" s="158"/>
      <c r="EM3" s="158"/>
      <c r="EN3" s="158"/>
      <c r="EO3" s="158"/>
      <c r="EP3" s="158"/>
      <c r="EQ3" s="158"/>
      <c r="ER3" s="158"/>
      <c r="ES3" s="158"/>
      <c r="ET3" s="158"/>
      <c r="EU3" s="158"/>
      <c r="EV3" s="158"/>
      <c r="EW3" s="158"/>
      <c r="EX3" s="158"/>
      <c r="EY3" s="158"/>
      <c r="EZ3" s="158"/>
      <c r="FA3" s="158"/>
      <c r="FB3" s="158"/>
      <c r="FC3" s="158"/>
      <c r="FD3" s="158"/>
      <c r="FE3" s="158"/>
      <c r="FF3" s="158"/>
      <c r="FG3" s="158"/>
      <c r="FH3" s="158"/>
      <c r="FI3" s="158"/>
      <c r="FJ3" s="158"/>
      <c r="FK3" s="158"/>
      <c r="FL3" s="158"/>
      <c r="FM3" s="158"/>
      <c r="FN3" s="158"/>
      <c r="FO3" s="158"/>
      <c r="FP3" s="158"/>
      <c r="FQ3" s="158"/>
      <c r="FR3" s="158"/>
      <c r="FS3" s="158"/>
      <c r="FT3" s="158"/>
      <c r="FU3" s="158"/>
      <c r="FV3" s="158"/>
      <c r="FW3" s="158"/>
      <c r="FX3" s="158"/>
      <c r="FY3" s="158"/>
      <c r="FZ3" s="158"/>
      <c r="GA3" s="158"/>
      <c r="GB3" s="158"/>
      <c r="GC3" s="158"/>
      <c r="GD3" s="158"/>
      <c r="GE3" s="158"/>
      <c r="GF3" s="158"/>
      <c r="GG3" s="158"/>
      <c r="GH3" s="158"/>
      <c r="GI3" s="158"/>
      <c r="GJ3" s="158"/>
      <c r="GK3" s="158"/>
      <c r="GL3" s="158"/>
      <c r="GM3" s="158"/>
      <c r="GN3" s="158"/>
      <c r="GO3" s="158"/>
      <c r="GP3" s="158"/>
      <c r="GQ3" s="158"/>
      <c r="GR3" s="158"/>
      <c r="GS3" s="158"/>
      <c r="GT3" s="158"/>
      <c r="GU3" s="158"/>
      <c r="GV3" s="158"/>
      <c r="GW3" s="158"/>
      <c r="GX3" s="158"/>
      <c r="GY3" s="158"/>
      <c r="GZ3" s="158"/>
      <c r="HA3" s="158"/>
      <c r="HB3" s="158"/>
      <c r="HC3" s="158"/>
      <c r="HD3" s="158"/>
      <c r="HE3" s="158"/>
      <c r="HF3" s="158"/>
      <c r="HG3" s="158"/>
      <c r="HH3" s="158"/>
      <c r="HI3" s="158"/>
      <c r="HJ3" s="158"/>
      <c r="HK3" s="158"/>
      <c r="HL3" s="158"/>
      <c r="HM3" s="158"/>
      <c r="HN3" s="158"/>
      <c r="HO3" s="158"/>
      <c r="HP3" s="158"/>
      <c r="HQ3" s="158"/>
      <c r="HR3" s="158"/>
      <c r="HS3" s="158"/>
      <c r="HT3" s="158"/>
      <c r="HU3" s="158"/>
      <c r="HV3" s="158"/>
      <c r="HW3" s="158"/>
      <c r="HX3" s="158"/>
      <c r="HY3" s="158"/>
      <c r="HZ3" s="158"/>
      <c r="IA3" s="158"/>
      <c r="IB3" s="158"/>
      <c r="IC3" s="158"/>
      <c r="ID3" s="158"/>
      <c r="IE3" s="158"/>
      <c r="IF3" s="158"/>
      <c r="IG3" s="158"/>
      <c r="IH3" s="158"/>
      <c r="II3" s="158"/>
      <c r="IJ3" s="158"/>
      <c r="IK3" s="158"/>
      <c r="IL3" s="158"/>
      <c r="IM3" s="158"/>
      <c r="IN3" s="158"/>
      <c r="IO3" s="158"/>
      <c r="IP3" s="158"/>
      <c r="IQ3" s="158"/>
      <c r="IR3" s="158"/>
      <c r="IS3" s="158"/>
      <c r="IT3" s="158"/>
      <c r="IU3" s="158"/>
    </row>
    <row r="4" spans="1:255" ht="15.75" customHeight="1">
      <c r="F4" s="28" t="s">
        <v>183</v>
      </c>
      <c r="G4" s="28"/>
      <c r="H4" s="28"/>
      <c r="I4" s="2"/>
      <c r="J4" s="28"/>
    </row>
    <row r="5" spans="1:255" ht="33.75" customHeight="1">
      <c r="F5" s="289" t="s">
        <v>160</v>
      </c>
      <c r="G5" s="289"/>
      <c r="H5" s="289"/>
      <c r="I5" s="289"/>
      <c r="J5" s="289"/>
    </row>
    <row r="6" spans="1:255" ht="15.75" customHeight="1">
      <c r="F6" s="1"/>
      <c r="J6" s="159"/>
    </row>
    <row r="7" spans="1:255" ht="18.75" customHeight="1">
      <c r="F7" s="163"/>
      <c r="G7" s="162"/>
      <c r="J7" s="159"/>
    </row>
    <row r="8" spans="1:255" ht="44.25" customHeight="1">
      <c r="A8" s="306" t="s">
        <v>120</v>
      </c>
      <c r="B8" s="306"/>
      <c r="C8" s="306"/>
      <c r="D8" s="306"/>
      <c r="E8" s="306"/>
      <c r="F8" s="306"/>
      <c r="G8" s="306"/>
      <c r="H8" s="306"/>
      <c r="I8" s="306"/>
      <c r="J8" s="306"/>
    </row>
    <row r="9" spans="1:255" ht="22.5" customHeight="1">
      <c r="A9" s="236">
        <v>133222000000</v>
      </c>
      <c r="B9" s="164"/>
      <c r="C9" s="164"/>
      <c r="D9" s="164"/>
      <c r="E9" s="164"/>
      <c r="F9" s="164"/>
      <c r="G9" s="164"/>
      <c r="H9" s="164"/>
      <c r="I9" s="164"/>
      <c r="J9" s="164"/>
    </row>
    <row r="10" spans="1:255" ht="22.5" customHeight="1">
      <c r="A10" s="235" t="s">
        <v>121</v>
      </c>
      <c r="B10" s="164"/>
      <c r="C10" s="164"/>
      <c r="D10" s="164"/>
      <c r="E10" s="164"/>
      <c r="F10" s="164"/>
      <c r="G10" s="164"/>
      <c r="H10" s="164"/>
      <c r="I10" s="164"/>
      <c r="J10" s="164"/>
    </row>
    <row r="11" spans="1:255" ht="18.75" customHeight="1">
      <c r="A11" s="165"/>
      <c r="B11" s="165"/>
      <c r="C11" s="166"/>
      <c r="D11" s="166"/>
      <c r="E11" s="167"/>
      <c r="F11" s="167"/>
      <c r="G11" s="168"/>
      <c r="H11" s="167"/>
      <c r="I11" s="167"/>
      <c r="J11" s="169" t="s">
        <v>122</v>
      </c>
    </row>
    <row r="12" spans="1:255" ht="115.5" customHeight="1">
      <c r="A12" s="170" t="s">
        <v>123</v>
      </c>
      <c r="B12" s="171" t="s">
        <v>124</v>
      </c>
      <c r="C12" s="172" t="s">
        <v>4</v>
      </c>
      <c r="D12" s="170" t="s">
        <v>125</v>
      </c>
      <c r="E12" s="173" t="s">
        <v>126</v>
      </c>
      <c r="F12" s="174" t="s">
        <v>127</v>
      </c>
      <c r="G12" s="174" t="s">
        <v>128</v>
      </c>
      <c r="H12" s="174" t="s">
        <v>129</v>
      </c>
      <c r="I12" s="174" t="s">
        <v>130</v>
      </c>
      <c r="J12" s="175" t="s">
        <v>131</v>
      </c>
    </row>
    <row r="13" spans="1:255" ht="18" customHeight="1">
      <c r="A13" s="171">
        <v>1</v>
      </c>
      <c r="B13" s="171">
        <v>2</v>
      </c>
      <c r="C13" s="172">
        <v>3</v>
      </c>
      <c r="D13" s="171">
        <v>4</v>
      </c>
      <c r="E13" s="171">
        <v>5</v>
      </c>
      <c r="F13" s="171">
        <v>6</v>
      </c>
      <c r="G13" s="172">
        <v>7</v>
      </c>
      <c r="H13" s="171">
        <v>8</v>
      </c>
      <c r="I13" s="171">
        <v>9</v>
      </c>
      <c r="J13" s="171">
        <v>10</v>
      </c>
    </row>
    <row r="14" spans="1:255" ht="18" customHeight="1">
      <c r="A14" s="176" t="s">
        <v>72</v>
      </c>
      <c r="B14" s="176" t="s">
        <v>132</v>
      </c>
      <c r="C14" s="176"/>
      <c r="D14" s="177" t="s">
        <v>133</v>
      </c>
      <c r="E14" s="178"/>
      <c r="F14" s="178"/>
      <c r="G14" s="179"/>
      <c r="H14" s="180">
        <f>SUM(H15:H20)</f>
        <v>0</v>
      </c>
      <c r="I14" s="180">
        <f>SUM(I15:I20)</f>
        <v>0</v>
      </c>
      <c r="J14" s="178"/>
    </row>
    <row r="15" spans="1:255" ht="30.6" customHeight="1">
      <c r="A15" s="181" t="s">
        <v>134</v>
      </c>
      <c r="B15" s="181" t="s">
        <v>135</v>
      </c>
      <c r="C15" s="181" t="s">
        <v>136</v>
      </c>
      <c r="D15" s="182" t="s">
        <v>137</v>
      </c>
      <c r="E15" s="183" t="s">
        <v>138</v>
      </c>
      <c r="F15" s="184" t="s">
        <v>139</v>
      </c>
      <c r="G15" s="185">
        <v>1081600</v>
      </c>
      <c r="H15" s="186">
        <v>-59500</v>
      </c>
      <c r="I15" s="186">
        <v>-59500</v>
      </c>
      <c r="J15" s="170"/>
    </row>
    <row r="16" spans="1:255" ht="30.6" customHeight="1">
      <c r="A16" s="181" t="s">
        <v>134</v>
      </c>
      <c r="B16" s="181" t="s">
        <v>135</v>
      </c>
      <c r="C16" s="181" t="s">
        <v>136</v>
      </c>
      <c r="D16" s="182" t="s">
        <v>137</v>
      </c>
      <c r="E16" s="183" t="s">
        <v>175</v>
      </c>
      <c r="F16" s="184">
        <v>2021</v>
      </c>
      <c r="G16" s="185">
        <v>59500</v>
      </c>
      <c r="H16" s="186">
        <v>59500</v>
      </c>
      <c r="I16" s="186">
        <v>59500</v>
      </c>
      <c r="J16" s="184">
        <v>100</v>
      </c>
    </row>
    <row r="17" spans="1:10" ht="30.6" hidden="1" customHeight="1">
      <c r="A17" s="181" t="s">
        <v>134</v>
      </c>
      <c r="B17" s="181" t="s">
        <v>135</v>
      </c>
      <c r="C17" s="181" t="s">
        <v>136</v>
      </c>
      <c r="D17" s="182" t="s">
        <v>137</v>
      </c>
      <c r="E17" s="183" t="s">
        <v>140</v>
      </c>
      <c r="F17" s="184" t="s">
        <v>139</v>
      </c>
      <c r="G17" s="187">
        <v>955200</v>
      </c>
      <c r="H17" s="188"/>
      <c r="I17" s="188"/>
      <c r="J17" s="170">
        <v>100</v>
      </c>
    </row>
    <row r="18" spans="1:10" ht="30.6" hidden="1" customHeight="1">
      <c r="A18" s="181" t="s">
        <v>134</v>
      </c>
      <c r="B18" s="181" t="s">
        <v>135</v>
      </c>
      <c r="C18" s="181" t="s">
        <v>136</v>
      </c>
      <c r="D18" s="182" t="s">
        <v>137</v>
      </c>
      <c r="E18" s="183" t="s">
        <v>141</v>
      </c>
      <c r="F18" s="184" t="s">
        <v>139</v>
      </c>
      <c r="G18" s="187">
        <v>1811600</v>
      </c>
      <c r="H18" s="188"/>
      <c r="I18" s="188"/>
      <c r="J18" s="170">
        <v>100</v>
      </c>
    </row>
    <row r="19" spans="1:10" ht="30.6" hidden="1" customHeight="1">
      <c r="A19" s="181" t="s">
        <v>142</v>
      </c>
      <c r="B19" s="181" t="s">
        <v>18</v>
      </c>
      <c r="C19" s="181" t="s">
        <v>136</v>
      </c>
      <c r="D19" s="189" t="s">
        <v>143</v>
      </c>
      <c r="E19" s="183" t="s">
        <v>144</v>
      </c>
      <c r="F19" s="184"/>
      <c r="G19" s="173"/>
      <c r="H19" s="188"/>
      <c r="I19" s="188"/>
      <c r="J19" s="170"/>
    </row>
    <row r="20" spans="1:10" ht="30.6" hidden="1" customHeight="1">
      <c r="A20" s="190" t="s">
        <v>142</v>
      </c>
      <c r="B20" s="181" t="s">
        <v>18</v>
      </c>
      <c r="C20" s="181" t="s">
        <v>145</v>
      </c>
      <c r="D20" s="189" t="s">
        <v>143</v>
      </c>
      <c r="E20" s="183" t="s">
        <v>146</v>
      </c>
      <c r="F20" s="184"/>
      <c r="G20" s="173"/>
      <c r="H20" s="188"/>
      <c r="I20" s="188"/>
      <c r="J20" s="170"/>
    </row>
    <row r="21" spans="1:10" ht="21.75" customHeight="1">
      <c r="A21" s="191" t="s">
        <v>44</v>
      </c>
      <c r="B21" s="191" t="s">
        <v>44</v>
      </c>
      <c r="C21" s="191" t="s">
        <v>44</v>
      </c>
      <c r="D21" s="192" t="s">
        <v>21</v>
      </c>
      <c r="E21" s="191" t="s">
        <v>44</v>
      </c>
      <c r="F21" s="191" t="s">
        <v>44</v>
      </c>
      <c r="G21" s="191" t="s">
        <v>44</v>
      </c>
      <c r="H21" s="193">
        <f>H14</f>
        <v>0</v>
      </c>
      <c r="I21" s="193">
        <f>I14</f>
        <v>0</v>
      </c>
      <c r="J21" s="191" t="s">
        <v>44</v>
      </c>
    </row>
    <row r="22" spans="1:10" ht="18.75" customHeight="1">
      <c r="A22" s="194"/>
      <c r="B22" s="194"/>
      <c r="C22" s="194"/>
      <c r="D22" s="194"/>
      <c r="E22" s="194"/>
      <c r="F22" s="194"/>
      <c r="G22" s="194"/>
      <c r="H22" s="194"/>
      <c r="I22" s="194"/>
      <c r="J22" s="194"/>
    </row>
    <row r="23" spans="1:10">
      <c r="C23" s="307"/>
      <c r="D23" s="307"/>
      <c r="E23" s="307"/>
      <c r="F23" s="307"/>
      <c r="G23" s="307"/>
      <c r="H23" s="307"/>
      <c r="I23" s="307"/>
      <c r="J23" s="307"/>
    </row>
    <row r="24" spans="1:10" ht="18">
      <c r="A24" s="161"/>
      <c r="B24" s="195"/>
      <c r="C24" s="312" t="s">
        <v>22</v>
      </c>
      <c r="D24" s="237"/>
      <c r="E24" s="311" t="s">
        <v>23</v>
      </c>
      <c r="F24" s="238"/>
      <c r="G24" s="238"/>
      <c r="H24" s="238"/>
      <c r="I24" s="238"/>
      <c r="J24" s="238"/>
    </row>
  </sheetData>
  <mergeCells count="4">
    <mergeCell ref="A1:J1"/>
    <mergeCell ref="A8:J8"/>
    <mergeCell ref="C23:J23"/>
    <mergeCell ref="F5:J5"/>
  </mergeCells>
  <pageMargins left="1.1023622047244095" right="0.70866141732283472" top="1.3385826771653544" bottom="0.74803149606299213" header="0.31496062992125984" footer="0.31496062992125984"/>
  <pageSetup paperSize="9" scale="5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дод1</vt:lpstr>
      <vt:lpstr>дод2</vt:lpstr>
      <vt:lpstr>дод3</vt:lpstr>
      <vt:lpstr>дод4</vt:lpstr>
      <vt:lpstr>Лист5</vt:lpstr>
      <vt:lpstr>дод3!Область_печати</vt:lpstr>
      <vt:lpstr>дод4!Область_печати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admin</cp:lastModifiedBy>
  <cp:lastPrinted>2021-12-13T11:24:15Z</cp:lastPrinted>
  <dcterms:created xsi:type="dcterms:W3CDTF">2021-06-01T09:37:42Z</dcterms:created>
  <dcterms:modified xsi:type="dcterms:W3CDTF">2021-12-13T11:24:17Z</dcterms:modified>
</cp:coreProperties>
</file>